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4" sheetId="1" r:id="rId1"/>
    <sheet name="Прилож № 5 программы" sheetId="3" r:id="rId2"/>
  </sheets>
  <definedNames>
    <definedName name="_GoBack" localSheetId="0">'Приложение № 4'!#REF!</definedName>
    <definedName name="_xlnm._FilterDatabase" localSheetId="0" hidden="1">'Приложение № 4'!$B$18:$C$186</definedName>
    <definedName name="_xlnm.Print_Titles" localSheetId="1">'Прилож № 5 программы'!$8:$9</definedName>
    <definedName name="_xlnm.Print_Titles" localSheetId="0">'Приложение № 4'!$17:$18</definedName>
    <definedName name="_xlnm.Print_Area" localSheetId="1">'Прилож № 5 программы'!$A$1:$F$221</definedName>
    <definedName name="_xlnm.Print_Area" localSheetId="0">'Приложение № 4'!$A$2:$F$186</definedName>
  </definedNames>
  <calcPr calcId="152511"/>
</workbook>
</file>

<file path=xl/calcChain.xml><?xml version="1.0" encoding="utf-8"?>
<calcChain xmlns="http://schemas.openxmlformats.org/spreadsheetml/2006/main">
  <c r="D114" i="1" l="1"/>
  <c r="D74" i="1"/>
  <c r="D76" i="1"/>
  <c r="D30" i="1"/>
  <c r="D122" i="1" l="1"/>
  <c r="D113" i="1" l="1"/>
  <c r="D112" i="1" s="1"/>
  <c r="D111" i="1" s="1"/>
  <c r="D47" i="1" l="1"/>
  <c r="D46" i="1" s="1"/>
  <c r="D45" i="1" s="1"/>
  <c r="D43" i="1"/>
  <c r="D42" i="1" s="1"/>
  <c r="D41" i="1" s="1"/>
  <c r="F39" i="1" l="1"/>
  <c r="F38" i="1" s="1"/>
  <c r="E39" i="1"/>
  <c r="E38" i="1" s="1"/>
  <c r="D39" i="1"/>
  <c r="D38" i="1" s="1"/>
  <c r="F36" i="1"/>
  <c r="F35" i="1" s="1"/>
  <c r="F31" i="1" s="1"/>
  <c r="E36" i="1"/>
  <c r="E35" i="1" s="1"/>
  <c r="E31" i="1" s="1"/>
  <c r="D36" i="1"/>
  <c r="D35" i="1" s="1"/>
  <c r="D29" i="1"/>
  <c r="D28" i="1" s="1"/>
  <c r="D27" i="1" s="1"/>
  <c r="D26" i="1" s="1"/>
  <c r="D25" i="1" s="1"/>
  <c r="F29" i="1"/>
  <c r="F28" i="1" s="1"/>
  <c r="F27" i="1" s="1"/>
  <c r="F26" i="1" s="1"/>
  <c r="F25" i="1" s="1"/>
  <c r="E29" i="1"/>
  <c r="E28" i="1" s="1"/>
  <c r="E27" i="1" s="1"/>
  <c r="E26" i="1" s="1"/>
  <c r="E25" i="1" s="1"/>
  <c r="F23" i="1"/>
  <c r="F22" i="1" s="1"/>
  <c r="F21" i="1" s="1"/>
  <c r="F20" i="1" s="1"/>
  <c r="F19" i="1" s="1"/>
  <c r="E23" i="1"/>
  <c r="E22" i="1" s="1"/>
  <c r="E21" i="1" s="1"/>
  <c r="E20" i="1" s="1"/>
  <c r="E19" i="1" s="1"/>
  <c r="D23" i="1"/>
  <c r="D22" i="1" s="1"/>
  <c r="D21" i="1" s="1"/>
  <c r="D20" i="1" s="1"/>
  <c r="D19" i="1" s="1"/>
  <c r="D31" i="1" l="1"/>
  <c r="F118" i="1" l="1"/>
  <c r="F117" i="1" s="1"/>
  <c r="E118" i="1"/>
  <c r="E117" i="1" s="1"/>
  <c r="D118" i="1"/>
  <c r="D117" i="1" s="1"/>
  <c r="F83" i="1"/>
  <c r="F82" i="1" s="1"/>
  <c r="F81" i="1" s="1"/>
  <c r="F80" i="1" s="1"/>
  <c r="F79" i="1" s="1"/>
  <c r="E83" i="1"/>
  <c r="E82" i="1" s="1"/>
  <c r="E81" i="1" s="1"/>
  <c r="E80" i="1" s="1"/>
  <c r="E79" i="1" s="1"/>
  <c r="D83" i="1"/>
  <c r="D82" i="1" s="1"/>
  <c r="D81" i="1" s="1"/>
  <c r="D80" i="1" s="1"/>
  <c r="D79" i="1" s="1"/>
  <c r="F164" i="1" l="1"/>
  <c r="E164" i="1"/>
  <c r="F75" i="1"/>
  <c r="E75" i="1"/>
  <c r="D75" i="1"/>
  <c r="F156" i="1" l="1"/>
  <c r="F155" i="1" s="1"/>
  <c r="F154" i="1" s="1"/>
  <c r="F153" i="1" s="1"/>
  <c r="E156" i="1"/>
  <c r="E155" i="1" s="1"/>
  <c r="E154" i="1" s="1"/>
  <c r="E153" i="1" s="1"/>
  <c r="D156" i="1"/>
  <c r="D155" i="1" s="1"/>
  <c r="D154" i="1" s="1"/>
  <c r="D153" i="1" s="1"/>
  <c r="E121" i="1"/>
  <c r="F121" i="1"/>
  <c r="D121" i="1"/>
  <c r="F94" i="1" l="1"/>
  <c r="F93" i="1" s="1"/>
  <c r="F92" i="1" s="1"/>
  <c r="F91" i="1" s="1"/>
  <c r="E94" i="1"/>
  <c r="E93" i="1" s="1"/>
  <c r="E92" i="1" s="1"/>
  <c r="E91" i="1" s="1"/>
  <c r="D94" i="1"/>
  <c r="D93" i="1" s="1"/>
  <c r="D92" i="1" s="1"/>
  <c r="D91" i="1" s="1"/>
  <c r="F120" i="1" l="1"/>
  <c r="E120" i="1"/>
  <c r="D120" i="1"/>
  <c r="D116" i="1" s="1"/>
  <c r="F107" i="1"/>
  <c r="E107" i="1"/>
  <c r="D107" i="1"/>
  <c r="F105" i="1"/>
  <c r="E105" i="1"/>
  <c r="D105" i="1"/>
  <c r="E104" i="1" l="1"/>
  <c r="E103" i="1" s="1"/>
  <c r="E102" i="1" s="1"/>
  <c r="E101" i="1" s="1"/>
  <c r="D115" i="1"/>
  <c r="F104" i="1"/>
  <c r="F103" i="1" s="1"/>
  <c r="F102" i="1" s="1"/>
  <c r="F101" i="1" s="1"/>
  <c r="E116" i="1"/>
  <c r="E115" i="1" s="1"/>
  <c r="E110" i="1" s="1"/>
  <c r="E109" i="1" s="1"/>
  <c r="F116" i="1"/>
  <c r="F115" i="1" s="1"/>
  <c r="F110" i="1" s="1"/>
  <c r="F109" i="1" s="1"/>
  <c r="D104" i="1"/>
  <c r="D103" i="1" s="1"/>
  <c r="D102" i="1" s="1"/>
  <c r="D101" i="1" s="1"/>
  <c r="D110" i="1" l="1"/>
  <c r="D109" i="1" s="1"/>
  <c r="F176" i="1"/>
  <c r="F175" i="1" s="1"/>
  <c r="F174" i="1" s="1"/>
  <c r="F173" i="1" s="1"/>
  <c r="F172" i="1" s="1"/>
  <c r="E176" i="1"/>
  <c r="E175" i="1" s="1"/>
  <c r="E174" i="1" s="1"/>
  <c r="E173" i="1" s="1"/>
  <c r="E172" i="1" s="1"/>
  <c r="F163" i="1"/>
  <c r="E163" i="1"/>
  <c r="F99" i="1"/>
  <c r="F98" i="1" s="1"/>
  <c r="F97" i="1" s="1"/>
  <c r="F96" i="1" s="1"/>
  <c r="E99" i="1"/>
  <c r="E98" i="1" s="1"/>
  <c r="E97" i="1" s="1"/>
  <c r="E96" i="1" s="1"/>
  <c r="F89" i="1"/>
  <c r="F88" i="1" s="1"/>
  <c r="F87" i="1" s="1"/>
  <c r="F86" i="1" s="1"/>
  <c r="F85" i="1" s="1"/>
  <c r="E89" i="1"/>
  <c r="E88" i="1" s="1"/>
  <c r="E87" i="1" s="1"/>
  <c r="E86" i="1" s="1"/>
  <c r="E85" i="1" s="1"/>
  <c r="F77" i="1"/>
  <c r="E77" i="1"/>
  <c r="F73" i="1"/>
  <c r="E73" i="1"/>
  <c r="F71" i="1"/>
  <c r="E71" i="1"/>
  <c r="F66" i="1"/>
  <c r="F65" i="1" s="1"/>
  <c r="F64" i="1" s="1"/>
  <c r="E66" i="1"/>
  <c r="E65" i="1" s="1"/>
  <c r="E64" i="1" s="1"/>
  <c r="F55" i="1"/>
  <c r="F54" i="1" s="1"/>
  <c r="F53" i="1" s="1"/>
  <c r="F52" i="1" s="1"/>
  <c r="F51" i="1" s="1"/>
  <c r="E55" i="1"/>
  <c r="E54" i="1" s="1"/>
  <c r="E53" i="1" s="1"/>
  <c r="E52" i="1" s="1"/>
  <c r="E51" i="1" s="1"/>
  <c r="D176" i="1"/>
  <c r="D175" i="1" s="1"/>
  <c r="D174" i="1" s="1"/>
  <c r="D173" i="1" s="1"/>
  <c r="D172" i="1" s="1"/>
  <c r="D163" i="1"/>
  <c r="D77" i="1"/>
  <c r="D73" i="1"/>
  <c r="D71" i="1"/>
  <c r="D66" i="1"/>
  <c r="D65" i="1" s="1"/>
  <c r="D64" i="1" s="1"/>
  <c r="D99" i="1"/>
  <c r="D98" i="1" s="1"/>
  <c r="D97" i="1" s="1"/>
  <c r="D96" i="1" s="1"/>
  <c r="D89" i="1"/>
  <c r="D88" i="1" s="1"/>
  <c r="D87" i="1" s="1"/>
  <c r="D86" i="1" s="1"/>
  <c r="D85" i="1" s="1"/>
  <c r="D55" i="1"/>
  <c r="D54" i="1" s="1"/>
  <c r="D53" i="1" s="1"/>
  <c r="D52" i="1" s="1"/>
  <c r="D51" i="1" s="1"/>
  <c r="E162" i="1" l="1"/>
  <c r="E158" i="1" s="1"/>
  <c r="E152" i="1" s="1"/>
  <c r="E132" i="1" s="1"/>
  <c r="F162" i="1"/>
  <c r="F158" i="1" s="1"/>
  <c r="F152" i="1" s="1"/>
  <c r="F132" i="1" s="1"/>
  <c r="D162" i="1"/>
  <c r="D158" i="1" s="1"/>
  <c r="D152" i="1" s="1"/>
  <c r="D70" i="1"/>
  <c r="D69" i="1" s="1"/>
  <c r="D68" i="1" s="1"/>
  <c r="D63" i="1" s="1"/>
  <c r="D50" i="1" s="1"/>
  <c r="F70" i="1"/>
  <c r="F69" i="1" s="1"/>
  <c r="F68" i="1" s="1"/>
  <c r="F63" i="1" s="1"/>
  <c r="F50" i="1" s="1"/>
  <c r="F49" i="1" s="1"/>
  <c r="E70" i="1"/>
  <c r="E69" i="1" s="1"/>
  <c r="E68" i="1" s="1"/>
  <c r="E63" i="1" s="1"/>
  <c r="E50" i="1" s="1"/>
  <c r="E49" i="1" s="1"/>
  <c r="E186" i="1" l="1"/>
  <c r="F186" i="1"/>
  <c r="D132" i="1"/>
  <c r="D49" i="1" s="1"/>
  <c r="D186" i="1" s="1"/>
</calcChain>
</file>

<file path=xl/sharedStrings.xml><?xml version="1.0" encoding="utf-8"?>
<sst xmlns="http://schemas.openxmlformats.org/spreadsheetml/2006/main" count="565" uniqueCount="301">
  <si>
    <t>Наименование показателей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</si>
  <si>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</si>
  <si>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</si>
  <si>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</si>
  <si>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</si>
  <si>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</si>
  <si>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</si>
  <si>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</si>
  <si>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</si>
  <si>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</si>
  <si>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</si>
  <si>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</si>
  <si>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</si>
  <si>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</si>
  <si>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</si>
  <si>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</si>
  <si>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</si>
  <si>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</si>
  <si>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</si>
  <si>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</si>
  <si>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</si>
  <si>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</si>
  <si>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</si>
  <si>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</si>
  <si>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</si>
  <si>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</si>
  <si>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</si>
  <si>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</si>
  <si>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</si>
  <si>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</si>
  <si>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</si>
  <si>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>Административная комиссия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</si>
  <si>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</si>
  <si>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</si>
  <si>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</si>
  <si>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</si>
  <si>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</si>
  <si>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</si>
  <si>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Культура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</si>
  <si>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</si>
  <si>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</si>
  <si>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</si>
  <si>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</si>
  <si>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</si>
  <si>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Сумма, тыс. рублей</t>
  </si>
  <si>
    <t>ВСЕГО РАСХОДОВ</t>
  </si>
  <si>
    <t>II. НЕПРОГРАММНЫЕ НАПРАВЛЕНИЯ ДЕЯТЕЛЬНОСТИ</t>
  </si>
  <si>
    <t xml:space="preserve">Приложение № 5
к решению Совета (Собрания) депутатов 
муниципального образования
«_________________________»
Приложение № 3 </t>
  </si>
  <si>
    <t>2021 год</t>
  </si>
  <si>
    <t>2022 год</t>
  </si>
  <si>
    <t>2023 год</t>
  </si>
  <si>
    <t xml:space="preserve"> от _______ 2020 г. № _____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</si>
  <si>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</si>
  <si>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</si>
  <si>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 xml:space="preserve">Подпрограмма "Реализация мероприятий  в сфере обеспечения  пожарной безопасности" 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</si>
  <si>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</si>
  <si>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</si>
  <si>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</si>
  <si>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</si>
  <si>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</si>
  <si>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</si>
  <si>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</si>
  <si>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</si>
  <si>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</si>
  <si>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</si>
  <si>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</si>
  <si>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</si>
  <si>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</si>
  <si>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</si>
  <si>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</si>
  <si>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</si>
  <si>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</si>
  <si>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</si>
  <si>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</si>
  <si>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с направлением расходов) 61 2 00 80010</t>
  </si>
  <si>
    <t>(код целевой статьи) 61 3 00 00000</t>
  </si>
  <si>
    <t>(код целевой статьи)           61 0 00 00000</t>
  </si>
  <si>
    <t>(код целевой статьи)       61 1 00 0000</t>
  </si>
  <si>
    <t>(код целевой статьи)     01 0 00 00000</t>
  </si>
  <si>
    <t>(код целевой статьи)                  61 5 00 00000</t>
  </si>
  <si>
    <t>(код целевой статьи)             62 0 00 00000</t>
  </si>
  <si>
    <t>(код целевой статьи)               63 0 00 00000</t>
  </si>
  <si>
    <t>(код целевой статьи)            02 0 00 00000</t>
  </si>
  <si>
    <t>(код целевой статьи подпрограммы)                  02 1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</si>
  <si>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</si>
  <si>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</si>
  <si>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</si>
  <si>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(код целевой статьи с направлением расходов) 65 0 00 80070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</si>
  <si>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</si>
  <si>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</si>
  <si>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</si>
  <si>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</si>
  <si>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</si>
  <si>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</si>
  <si>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</si>
  <si>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</si>
  <si>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(код целевой статьи)            69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</si>
  <si>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</si>
  <si>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</si>
  <si>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</si>
  <si>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 с направлением расходов) 04 0 00 84000</t>
  </si>
  <si>
    <t>(код целевой статьи)          04 0 00 00000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</si>
  <si>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</si>
  <si>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</si>
  <si>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</si>
  <si>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(итоги по программам)</t>
  </si>
  <si>
    <t>(итоги)</t>
  </si>
  <si>
    <t>(код целевой статьи)           61 4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</si>
  <si>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</si>
  <si>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</si>
  <si>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 xml:space="preserve">I. МУНИЦИПАЛЬНЫЕ ПРОГРАММЫ </t>
  </si>
  <si>
    <t xml:space="preserve">_____ поселения "___________"  </t>
  </si>
  <si>
    <t xml:space="preserve">_______________муниципального района Архангельской области </t>
  </si>
  <si>
    <t>Передача части полномочий по решению вопросов местного значения в соответствии с заключенными соглашениями</t>
  </si>
  <si>
    <t>1. Муниципальная программа "Профилактика правонарушений на территории поселения"</t>
  </si>
  <si>
    <t>2. Муниципальная программа "Пожарная безопасность в поселении"</t>
  </si>
  <si>
    <t>3. Муниципальная программа "Молодежь поселения"</t>
  </si>
  <si>
    <t>4. Муниципальная программа "Культура в поселении"</t>
  </si>
  <si>
    <t>Муниципальная программа "Молодежь поселения"</t>
  </si>
  <si>
    <r>
      <t xml:space="preserve">Осуществление мероприятий,  </t>
    </r>
    <r>
      <rPr>
        <sz val="12"/>
        <color rgb="FF000000"/>
        <rFont val="Times New Roman"/>
        <family val="1"/>
        <charset val="204"/>
      </rPr>
      <t>направленных на снижение числа правонарушений</t>
    </r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</si>
  <si>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</si>
  <si>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</si>
  <si>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1 00 82000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</si>
  <si>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</si>
  <si>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</si>
  <si>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</si>
  <si>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</si>
  <si>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</si>
  <si>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</si>
  <si>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</si>
  <si>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</si>
  <si>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</si>
  <si>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</si>
  <si>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</si>
  <si>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</si>
  <si>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</si>
  <si>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</si>
  <si>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</si>
  <si>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</si>
  <si>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</si>
  <si>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</si>
  <si>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</si>
  <si>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</si>
  <si>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</si>
  <si>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</si>
  <si>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</si>
  <si>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69 0 00 80150</t>
  </si>
  <si>
    <t>(код целевой статьи с направлением расходов)                                 69 0 00 80150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</si>
  <si>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</si>
  <si>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</si>
  <si>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04 0 00 84000</t>
  </si>
  <si>
    <t>(код целевой статьи с направлением расходов)                            04 0 00 84000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</si>
  <si>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</si>
  <si>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</si>
  <si>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</si>
  <si>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      01 0 00 81000</t>
  </si>
  <si>
    <t>(код целевой статьи с направлением расходов)                       01 0 00 81000</t>
  </si>
  <si>
    <t>(код целевой статьи с направлением расходов)                             01 0 00 81000</t>
  </si>
  <si>
    <t>(код целевой статьи с кодом подпрограммы и направлением расходов)                       02 1 00 82000</t>
  </si>
  <si>
    <t>(код целевой статьи с кодом подпрограммы и направлением расходов)                            02 1 00 82000</t>
  </si>
  <si>
    <t>(код целевой статьи с кодом подпрограммы и направлением расходов)                            02 2 00 82000</t>
  </si>
  <si>
    <t>(код целевой статьи с направлением расходов)                             03 0 00 83000</t>
  </si>
  <si>
    <t>(код целевой статьи с направлением расходов)                                   03 0 00 83000</t>
  </si>
  <si>
    <t>(код целевой статьи с направлением расходов)                               03 0 00 83000</t>
  </si>
  <si>
    <t>(код целевой статьи с направлением расходов)                               04 0 00 84000</t>
  </si>
  <si>
    <t>(код целевой статьи с направлением расходов)                        61 1 00 80010</t>
  </si>
  <si>
    <t>(код целевой статьи с направлением расходов)                               61 1 00 80010</t>
  </si>
  <si>
    <t>(код целевой статьи с направлением расходов)                       61 1 00 80010</t>
  </si>
  <si>
    <t>(код целевой статьи с направлением расходов)                              61 2 00 80010</t>
  </si>
  <si>
    <t>(код целевой статьи с направлением расходов)                                61 3 00 80010</t>
  </si>
  <si>
    <t>(код целевой статьи с направлением расходов)                                 61 3 00 80010</t>
  </si>
  <si>
    <t>(код целевой статьи с направлением расходов)                          61 3 00 80010</t>
  </si>
  <si>
    <t>(код целевой статьи с направлением расходов)                                     61 3 00 80010</t>
  </si>
  <si>
    <t>(код целевой статьи с направлением расходов)                             61 3 00 80010</t>
  </si>
  <si>
    <t>(код целевой статьи с направлением расходов)                       61 3 00 80010</t>
  </si>
  <si>
    <t>(код целевой статьи с направлением расходов)                                                                                                                                     61 3 00 80010</t>
  </si>
  <si>
    <t>(код целевой статьи с направлением расходов)                                                       61 4 00 80020</t>
  </si>
  <si>
    <t>(код целевой статьи с направлением расходов)                         61 4 00 80020</t>
  </si>
  <si>
    <t>(код целевой статьи с направлением расходов)                            61 4 00 80020</t>
  </si>
  <si>
    <t>(код целевой статьи с направлением расходов)                                   61 5 00 80030</t>
  </si>
  <si>
    <t>(код целевой статьи с направлением расходов)                       61 5 00 80030</t>
  </si>
  <si>
    <t>(код целевой статьи с направлением расходов)                            61 5 00 80030</t>
  </si>
  <si>
    <t>(код целевой статьи с направлением расходов)                             62 0 00 80040</t>
  </si>
  <si>
    <t>(код целевой статьи с направлением расходов)                        62 0 00 80040</t>
  </si>
  <si>
    <t>(код целевой статьи с направлением расходов)                            62 0 00 80040</t>
  </si>
  <si>
    <t>(код целевой статьи с направлением расходов)                                  64 0 00 80060</t>
  </si>
  <si>
    <t>(код целевой статьи с направлением расходов)                        64 0 00 80060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</si>
  <si>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</si>
  <si>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       67 0 00 80090</t>
  </si>
  <si>
    <t>(код целевой статьи с направлением расходов)                             67 0 00 80090</t>
  </si>
  <si>
    <t>(код целевой статьи с направлением расходов)                               67 0 00 80100</t>
  </si>
  <si>
    <t>(код целевой статьи с направлением расходов)                                67 0 00 80100</t>
  </si>
  <si>
    <t>(код целевой статьи с направлением расходов)                                     67 0 00 80100</t>
  </si>
  <si>
    <t>(код целевой статьи с направлением расходов)                     67 0 00 80110</t>
  </si>
  <si>
    <t>(код целевой статьи с направлением расходов)                              68 0 00 80130</t>
  </si>
  <si>
    <t>(код целевой статьи с направлением расходов)                                68 0 00 80130</t>
  </si>
  <si>
    <t>(код целевой статьи с направлением расходов)                             68 0 00 80140</t>
  </si>
  <si>
    <t>(код целевой статьи с направлением расходов)                                     69 0 00 80130</t>
  </si>
  <si>
    <t>(код целевой статьи с направлением расходов)                                    69 0 00 80130</t>
  </si>
  <si>
    <t>(код целевой статьи с направлением расходов)                               69 0 00 80150</t>
  </si>
  <si>
    <t>(код целевой статьи с направлением расходов)                                  70 0 00 80160</t>
  </si>
  <si>
    <t>(код целевой статьи с направлением расходов)                               70 0 00 80160</t>
  </si>
  <si>
    <t>(код целевой статьи с направлением расходов)                      71 0 00 80170</t>
  </si>
  <si>
    <t>(код целевой статьи с направлением расходов)                  71 0 00 80170</t>
  </si>
  <si>
    <t>(код целевой статьи с направлением расходов)                              71 0 00 80170</t>
  </si>
  <si>
    <t>(код целевой статьи с направлением расходов)                                                       63 0 00  51180</t>
  </si>
  <si>
    <t>(код целевой статьи с направлением расходов)                              63 0 00  51180</t>
  </si>
  <si>
    <t>(код целевой статьи с направлением расходов)                                                      63 0 00 51180</t>
  </si>
  <si>
    <t>(код целевой статьи с направлением расходов)                                                                         63 0 00 51180</t>
  </si>
  <si>
    <t>(код целевой статьи с направлением расходов)                           63 0 00 51180</t>
  </si>
  <si>
    <t>(код целевой статьи с направлением расходов)                 65 0 00 80070</t>
  </si>
  <si>
    <t>(код целевой статьи с направлением расходов)                            65 0 00 80070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</si>
  <si>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</si>
  <si>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</si>
  <si>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 xml:space="preserve">Первичный воинский учет </t>
  </si>
  <si>
    <r>
      <t xml:space="preserve">к решению Совета депутатов </t>
    </r>
    <r>
      <rPr>
        <i/>
        <sz val="12"/>
        <rFont val="Times New Roman"/>
        <family val="1"/>
        <charset val="204"/>
      </rPr>
      <t>(муниципального Совета)</t>
    </r>
  </si>
  <si>
    <t>Защита населения и территории от чрезвычайных ситуаций природного и техногенного характера, пожарная безопасность</t>
  </si>
  <si>
    <t>Вид рас-ходов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</si>
  <si>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</si>
  <si>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</si>
  <si>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</si>
  <si>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</si>
  <si>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</si>
  <si>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</si>
  <si>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</si>
  <si>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</si>
  <si>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</si>
  <si>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</si>
  <si>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</si>
  <si>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</si>
  <si>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</si>
  <si>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</si>
  <si>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</si>
  <si>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</si>
  <si>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</si>
  <si>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</si>
  <si>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</si>
  <si>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</si>
  <si>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</si>
  <si>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</si>
  <si>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</si>
  <si>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</si>
  <si>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</si>
  <si>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</si>
  <si>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</si>
  <si>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</si>
  <si>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</si>
  <si>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</si>
  <si>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</si>
  <si>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</si>
  <si>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</si>
  <si>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</si>
  <si>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</si>
  <si>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</si>
  <si>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</si>
  <si>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</si>
  <si>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</si>
  <si>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</si>
  <si>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</si>
  <si>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</si>
  <si>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</si>
  <si>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</si>
  <si>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"Пуйское" Вельского муниципального района Архангельской области  на 2021 год и на плановый период 2022 и 2023 годов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</si>
  <si>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</si>
  <si>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</si>
  <si>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</si>
  <si>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</si>
  <si>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от «22» декабря 2020 г. № 184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</si>
  <si>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</si>
  <si>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</si>
  <si>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</si>
  <si>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</si>
  <si>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</si>
  <si>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</si>
  <si>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</si>
  <si>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</si>
  <si>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</si>
  <si>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</si>
  <si>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</si>
  <si>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</si>
  <si>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>16 0 08 83530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</si>
  <si>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</si>
  <si>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</si>
  <si>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2021 год и на плановый период 2022 и 2023 годов</t>
  </si>
  <si>
    <t xml:space="preserve">Приложение № 5.1
к решению Совета (Собрания) депутатов 
муниципального образования
«_________________________»
Приложение № 3 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</si>
  <si>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</si>
  <si>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</si>
  <si>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</si>
  <si>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III. НЕПРОГРАММНЫЕ НАПРАВЛЕНИЯ ДЕЯТЕЛЬНОСТИ</t>
  </si>
  <si>
    <t>I. МУНИЦИПАЛЬНЫЕ ПРОГРАММЫ СЕЛЬСКОГО ПОСЕЛЕНИЯ "НИЗОВСКОЕ" ВЕЛЬСКОГО МУНИЦИПАЛЬНОГО РАЙОНА АРХАНГЕЛЬСКОЙ ОБЛАСТИ</t>
  </si>
  <si>
    <t>Муниципальная программа МО "Вельский муниципальный район" "жилищно-коммунальное хозяйство иблагоустройство на 2019-2021 годы"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</si>
  <si>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</si>
  <si>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</si>
  <si>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07102S8530</t>
  </si>
  <si>
    <t>Муниципальная программа МО "Вельский муниципальный район" " Развитие территориального общественного самоуправления Вельского района" на 2019-2021 годы</t>
  </si>
  <si>
    <t xml:space="preserve"> Развитие территориального общественного самоуправления Вельского района</t>
  </si>
  <si>
    <t>Непрограммные расходы в области национальной безопасности и правоохранительной деятельности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</si>
  <si>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</si>
  <si>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63 0 00 00000</t>
  </si>
  <si>
    <t>63 0 00 81520</t>
  </si>
  <si>
    <t>от «16» декабря 2021 г.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</si>
</sst>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#,##0.0"/>
    <numFmt numFmtId="166" formatCode="00000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5" fontId="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165" fontId="1" fillId="2" borderId="7" xfId="0" applyNumberFormat="1" applyFont="1" applyFill="1" applyBorder="1" applyAlignment="1">
      <alignment horizontal="right" vertical="center"/>
    </xf>
    <xf numFmtId="0" fontId="1" fillId="2" borderId="0" xfId="0" applyFont="1" applyFill="1"/>
    <xf numFmtId="164" fontId="5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165" fontId="1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165" fontId="1" fillId="2" borderId="0" xfId="0" applyNumberFormat="1" applyFont="1" applyFill="1"/>
    <xf numFmtId="0" fontId="1" fillId="2" borderId="7" xfId="0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justify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4" fontId="1" fillId="2" borderId="13" xfId="0" applyNumberFormat="1" applyFont="1" applyFill="1" applyBorder="1" applyAlignment="1">
      <alignment horizontal="right"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67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vertical="justify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9"/>
  <sheetViews>
    <sheetView tabSelected="1" topLeftCell="A92" zoomScaleSheetLayoutView="108" workbookViewId="0">
      <selection activeCell="A16" sqref="A16:F16"/>
    </sheetView>
  </sheetViews>
  <sheetFormatPr defaultColWidth="9.140625" defaultRowHeight="15.75" x14ac:dyDescent="0.25"/>
  <cols>
    <col min="1" max="1" width="35.5703125" style="2" customWidth="1"/>
    <col min="2" max="2" width="21.140625" style="2" customWidth="1"/>
    <col min="3" max="3" width="7" style="2" customWidth="1"/>
    <col min="4" max="4" width="13.5703125" style="2" customWidth="1"/>
    <col min="5" max="5" width="10" style="2" customWidth="1"/>
    <col min="6" max="6" width="9.5703125" style="2" customWidth="1"/>
    <col min="7" max="7" width="2.5703125" style="2" customWidth="1"/>
    <col min="8" max="8" width="12" style="2" customWidth="1"/>
    <col min="9" max="16384" width="9.140625" style="2"/>
  </cols>
  <sheetData>
    <row r="1" spans="1:6" x14ac:dyDescent="0.25">
      <c r="F1" s="94"/>
    </row>
    <row r="2" spans="1:6" ht="15.95" customHeight="1" x14ac:dyDescent="0.25">
      <c r="B2" s="3"/>
      <c r="C2" s="3"/>
      <c r="D2" s="132" t="s">
        <v>47</v>
      </c>
      <c r="E2" s="132"/>
      <c r="F2" s="132"/>
    </row>
    <row r="3" spans="1:6" ht="15.95" customHeight="1" x14ac:dyDescent="0.25">
      <c r="B3" s="131" t="s">
        <v>263</v>
      </c>
      <c r="C3" s="131"/>
      <c r="D3" s="131"/>
      <c r="E3" s="131"/>
      <c r="F3" s="131"/>
    </row>
    <row r="4" spans="1:6" ht="15.95" customHeight="1" x14ac:dyDescent="0.25">
      <c r="B4" s="132" t="s">
        <v>266</v>
      </c>
      <c r="C4" s="132"/>
      <c r="D4" s="132"/>
      <c r="E4" s="132"/>
      <c r="F4" s="132"/>
    </row>
    <row r="5" spans="1:6" ht="15.95" customHeight="1" x14ac:dyDescent="0.25">
      <c r="B5" s="132" t="s">
        <v>264</v>
      </c>
      <c r="C5" s="132"/>
      <c r="D5" s="132"/>
      <c r="E5" s="132"/>
      <c r="F5" s="132"/>
    </row>
    <row r="6" spans="1:6" ht="15.95" customHeight="1" x14ac:dyDescent="0.25">
      <c r="B6" s="132" t="s">
        <v>265</v>
      </c>
      <c r="C6" s="132"/>
      <c r="D6" s="132"/>
      <c r="E6" s="132"/>
      <c r="F6" s="132"/>
    </row>
    <row r="7" spans="1:6" ht="15.95" customHeight="1" x14ac:dyDescent="0.25">
      <c r="B7" s="137" t="s">
        <v>300</v>
      </c>
      <c r="C7" s="137"/>
      <c r="D7" s="137"/>
      <c r="E7" s="137"/>
      <c r="F7" s="137"/>
    </row>
    <row r="8" spans="1:6" ht="15.95" customHeight="1" x14ac:dyDescent="0.25">
      <c r="B8" s="99"/>
      <c r="C8" s="99"/>
      <c r="D8" s="99"/>
      <c r="E8" s="99"/>
      <c r="F8" s="99"/>
    </row>
    <row r="9" spans="1:6" ht="15.95" customHeight="1" x14ac:dyDescent="0.25">
      <c r="B9" s="3"/>
      <c r="C9" s="3"/>
      <c r="D9" s="132" t="s">
        <v>284</v>
      </c>
      <c r="E9" s="132"/>
      <c r="F9" s="132"/>
    </row>
    <row r="10" spans="1:6" ht="15.95" customHeight="1" x14ac:dyDescent="0.25">
      <c r="B10" s="131" t="s">
        <v>263</v>
      </c>
      <c r="C10" s="131"/>
      <c r="D10" s="131"/>
      <c r="E10" s="131"/>
      <c r="F10" s="131"/>
    </row>
    <row r="11" spans="1:6" ht="15.95" customHeight="1" x14ac:dyDescent="0.25">
      <c r="B11" s="132" t="s">
        <v>266</v>
      </c>
      <c r="C11" s="132"/>
      <c r="D11" s="132"/>
      <c r="E11" s="132"/>
      <c r="F11" s="132"/>
    </row>
    <row r="12" spans="1:6" ht="15.95" customHeight="1" x14ac:dyDescent="0.25">
      <c r="B12" s="132" t="s">
        <v>264</v>
      </c>
      <c r="C12" s="132"/>
      <c r="D12" s="132"/>
      <c r="E12" s="132"/>
      <c r="F12" s="132"/>
    </row>
    <row r="13" spans="1:6" ht="15.95" customHeight="1" x14ac:dyDescent="0.25">
      <c r="B13" s="132" t="s">
        <v>265</v>
      </c>
      <c r="C13" s="132"/>
      <c r="D13" s="132"/>
      <c r="E13" s="132"/>
      <c r="F13" s="132"/>
    </row>
    <row r="14" spans="1:6" ht="15.95" customHeight="1" x14ac:dyDescent="0.25">
      <c r="B14" s="137" t="s">
        <v>267</v>
      </c>
      <c r="C14" s="137"/>
      <c r="D14" s="137"/>
      <c r="E14" s="137"/>
      <c r="F14" s="137"/>
    </row>
    <row r="15" spans="1:6" x14ac:dyDescent="0.25">
      <c r="B15" s="99"/>
      <c r="C15" s="99"/>
      <c r="D15" s="99"/>
      <c r="E15" s="99"/>
      <c r="F15" s="99"/>
    </row>
    <row r="16" spans="1:6" ht="62.25" customHeight="1" x14ac:dyDescent="0.25">
      <c r="A16" s="134" t="s">
        <v>283</v>
      </c>
      <c r="B16" s="134"/>
      <c r="C16" s="134"/>
      <c r="D16" s="134"/>
      <c r="E16" s="134"/>
      <c r="F16" s="134"/>
    </row>
    <row r="17" spans="1:10" ht="17.45" customHeight="1" x14ac:dyDescent="0.25">
      <c r="A17" s="135" t="s">
        <v>0</v>
      </c>
      <c r="B17" s="135" t="s">
        <v>1</v>
      </c>
      <c r="C17" s="135" t="s">
        <v>109</v>
      </c>
      <c r="D17" s="136" t="s">
        <v>44</v>
      </c>
      <c r="E17" s="136"/>
      <c r="F17" s="136"/>
    </row>
    <row r="18" spans="1:10" ht="38.25" customHeight="1" x14ac:dyDescent="0.25">
      <c r="A18" s="135"/>
      <c r="B18" s="135"/>
      <c r="C18" s="135"/>
      <c r="D18" s="103" t="s">
        <v>48</v>
      </c>
      <c r="E18" s="103" t="s">
        <v>49</v>
      </c>
      <c r="F18" s="103" t="s">
        <v>50</v>
      </c>
      <c r="G18" s="6"/>
    </row>
    <row r="19" spans="1:10" ht="103.5" customHeight="1" x14ac:dyDescent="0.25">
      <c r="A19" s="102" t="s">
        <v>289</v>
      </c>
      <c r="B19" s="20"/>
      <c r="C19" s="16"/>
      <c r="D19" s="105">
        <f>D20</f>
        <v>0</v>
      </c>
      <c r="E19" s="105">
        <f>E20</f>
        <v>0</v>
      </c>
      <c r="F19" s="105">
        <f>F20</f>
        <v>0</v>
      </c>
    </row>
    <row r="20" spans="1:10" ht="110.25" hidden="1" x14ac:dyDescent="0.25">
      <c r="A20" s="10" t="s">
        <v>285</v>
      </c>
      <c r="B20" s="11" t="s">
        <v>261</v>
      </c>
      <c r="C20" s="96" t="s">
        <v>240</v>
      </c>
      <c r="D20" s="97">
        <f>D21</f>
        <v>0</v>
      </c>
      <c r="E20" s="97">
        <f t="shared" ref="E20:F23" si="0">E21</f>
        <v>0</v>
      </c>
      <c r="F20" s="97">
        <f t="shared" si="0"/>
        <v>0</v>
      </c>
    </row>
    <row r="21" spans="1:10" ht="63" hidden="1" customHeight="1" x14ac:dyDescent="0.25">
      <c r="A21" s="31" t="s">
        <v>256</v>
      </c>
      <c r="B21" s="63" t="s">
        <v>260</v>
      </c>
      <c r="C21" s="90" t="s">
        <v>240</v>
      </c>
      <c r="D21" s="123">
        <f>D22</f>
        <v>0</v>
      </c>
      <c r="E21" s="123">
        <f t="shared" si="0"/>
        <v>0</v>
      </c>
      <c r="F21" s="123">
        <f t="shared" si="0"/>
        <v>0</v>
      </c>
    </row>
    <row r="22" spans="1:10" ht="47.25" hidden="1" x14ac:dyDescent="0.25">
      <c r="A22" s="31" t="s">
        <v>257</v>
      </c>
      <c r="B22" s="63" t="s">
        <v>259</v>
      </c>
      <c r="C22" s="90" t="s">
        <v>240</v>
      </c>
      <c r="D22" s="123">
        <f>D23</f>
        <v>0</v>
      </c>
      <c r="E22" s="123">
        <f t="shared" si="0"/>
        <v>0</v>
      </c>
      <c r="F22" s="123">
        <f t="shared" si="0"/>
        <v>0</v>
      </c>
      <c r="G22" s="50"/>
    </row>
    <row r="23" spans="1:10" ht="47.25" hidden="1" x14ac:dyDescent="0.25">
      <c r="A23" s="12" t="s">
        <v>29</v>
      </c>
      <c r="B23" s="63" t="s">
        <v>259</v>
      </c>
      <c r="C23" s="104">
        <v>200</v>
      </c>
      <c r="D23" s="123">
        <f>D24</f>
        <v>0</v>
      </c>
      <c r="E23" s="123">
        <f t="shared" si="0"/>
        <v>0</v>
      </c>
      <c r="F23" s="123">
        <f t="shared" si="0"/>
        <v>0</v>
      </c>
      <c r="G23" s="50"/>
    </row>
    <row r="24" spans="1:10" ht="63" hidden="1" x14ac:dyDescent="0.25">
      <c r="A24" s="12" t="s">
        <v>28</v>
      </c>
      <c r="B24" s="63" t="s">
        <v>259</v>
      </c>
      <c r="C24" s="104">
        <v>240</v>
      </c>
      <c r="D24" s="123">
        <v>0</v>
      </c>
      <c r="E24" s="123">
        <v>0</v>
      </c>
      <c r="F24" s="123">
        <v>0</v>
      </c>
      <c r="G24" s="50"/>
    </row>
    <row r="25" spans="1:10" ht="63" x14ac:dyDescent="0.25">
      <c r="A25" s="102" t="s">
        <v>286</v>
      </c>
      <c r="B25" s="20"/>
      <c r="C25" s="16"/>
      <c r="D25" s="105">
        <f>D26+D31+D41+D45</f>
        <v>1984.1</v>
      </c>
      <c r="E25" s="105">
        <f t="shared" ref="E25:F25" si="1">E26</f>
        <v>0</v>
      </c>
      <c r="F25" s="105">
        <f t="shared" si="1"/>
        <v>0</v>
      </c>
      <c r="G25" s="50"/>
    </row>
    <row r="26" spans="1:10" ht="82.5" customHeight="1" x14ac:dyDescent="0.25">
      <c r="A26" s="95" t="s">
        <v>247</v>
      </c>
      <c r="B26" s="106" t="s">
        <v>246</v>
      </c>
      <c r="C26" s="107" t="s">
        <v>240</v>
      </c>
      <c r="D26" s="120">
        <f t="shared" ref="D26:F29" si="2">D27</f>
        <v>1835.5</v>
      </c>
      <c r="E26" s="120">
        <f t="shared" si="2"/>
        <v>0</v>
      </c>
      <c r="F26" s="120">
        <f t="shared" si="2"/>
        <v>0</v>
      </c>
      <c r="G26" s="50"/>
    </row>
    <row r="27" spans="1:10" ht="78.75" x14ac:dyDescent="0.25">
      <c r="A27" s="124" t="s">
        <v>248</v>
      </c>
      <c r="B27" s="125">
        <v>1000000000</v>
      </c>
      <c r="C27" s="108" t="s">
        <v>240</v>
      </c>
      <c r="D27" s="118">
        <f t="shared" si="2"/>
        <v>1835.5</v>
      </c>
      <c r="E27" s="118">
        <f t="shared" si="2"/>
        <v>0</v>
      </c>
      <c r="F27" s="118">
        <f t="shared" si="2"/>
        <v>0</v>
      </c>
      <c r="G27" s="50"/>
    </row>
    <row r="28" spans="1:10" ht="94.5" x14ac:dyDescent="0.25">
      <c r="A28" s="124" t="s">
        <v>249</v>
      </c>
      <c r="B28" s="125">
        <v>1010000000</v>
      </c>
      <c r="C28" s="108" t="s">
        <v>240</v>
      </c>
      <c r="D28" s="118">
        <f t="shared" si="2"/>
        <v>1835.5</v>
      </c>
      <c r="E28" s="118">
        <f t="shared" si="2"/>
        <v>0</v>
      </c>
      <c r="F28" s="118">
        <f t="shared" si="2"/>
        <v>0</v>
      </c>
      <c r="G28" s="50"/>
      <c r="J28" s="2" t="s">
        <v>287</v>
      </c>
    </row>
    <row r="29" spans="1:10" ht="31.5" x14ac:dyDescent="0.25">
      <c r="A29" s="124" t="s">
        <v>250</v>
      </c>
      <c r="B29" s="125">
        <v>1010183020</v>
      </c>
      <c r="C29" s="108" t="s">
        <v>240</v>
      </c>
      <c r="D29" s="118">
        <f t="shared" si="2"/>
        <v>1835.5</v>
      </c>
      <c r="E29" s="118">
        <f t="shared" si="2"/>
        <v>0</v>
      </c>
      <c r="F29" s="118">
        <f t="shared" si="2"/>
        <v>0</v>
      </c>
      <c r="G29" s="50"/>
    </row>
    <row r="30" spans="1:10" ht="54.75" customHeight="1" x14ac:dyDescent="0.25">
      <c r="A30" s="101" t="s">
        <v>251</v>
      </c>
      <c r="B30" s="125">
        <v>1010183020</v>
      </c>
      <c r="C30" s="108" t="s">
        <v>233</v>
      </c>
      <c r="D30" s="118">
        <f>970+230.1+600+35.4</f>
        <v>1835.5</v>
      </c>
      <c r="E30" s="118">
        <v>0</v>
      </c>
      <c r="F30" s="118">
        <v>0</v>
      </c>
      <c r="G30" s="50"/>
    </row>
    <row r="31" spans="1:10" ht="81" customHeight="1" x14ac:dyDescent="0.25">
      <c r="A31" s="95" t="s">
        <v>290</v>
      </c>
      <c r="B31" s="63" t="s">
        <v>277</v>
      </c>
      <c r="C31" s="86"/>
      <c r="D31" s="73">
        <f>D35+D38</f>
        <v>22.5</v>
      </c>
      <c r="E31" s="73">
        <f t="shared" ref="E31:F31" si="3">E35</f>
        <v>0</v>
      </c>
      <c r="F31" s="73">
        <f t="shared" si="3"/>
        <v>0</v>
      </c>
    </row>
    <row r="32" spans="1:10" ht="161.44999999999999" hidden="1" customHeight="1" x14ac:dyDescent="0.25">
      <c r="A32" s="100" t="s">
        <v>279</v>
      </c>
      <c r="B32" s="63" t="s">
        <v>143</v>
      </c>
      <c r="C32" s="23"/>
      <c r="D32" s="61"/>
      <c r="E32" s="61"/>
      <c r="F32" s="61"/>
    </row>
    <row r="33" spans="1:9" ht="78.75" hidden="1" x14ac:dyDescent="0.25">
      <c r="A33" s="101" t="s">
        <v>251</v>
      </c>
      <c r="B33" s="63" t="s">
        <v>144</v>
      </c>
      <c r="C33" s="23">
        <v>200</v>
      </c>
      <c r="D33" s="61"/>
      <c r="E33" s="61"/>
      <c r="F33" s="61"/>
    </row>
    <row r="34" spans="1:9" ht="78.75" hidden="1" x14ac:dyDescent="0.25">
      <c r="A34" s="101" t="s">
        <v>275</v>
      </c>
      <c r="B34" s="63" t="s">
        <v>145</v>
      </c>
      <c r="C34" s="23">
        <v>240</v>
      </c>
      <c r="D34" s="61"/>
      <c r="E34" s="61"/>
      <c r="F34" s="61"/>
    </row>
    <row r="35" spans="1:9" ht="31.5" x14ac:dyDescent="0.25">
      <c r="A35" s="100" t="s">
        <v>279</v>
      </c>
      <c r="B35" s="122" t="s">
        <v>278</v>
      </c>
      <c r="C35" s="23"/>
      <c r="D35" s="61">
        <f>D36</f>
        <v>14.1</v>
      </c>
      <c r="E35" s="61">
        <f t="shared" ref="E35:F39" si="4">E36</f>
        <v>0</v>
      </c>
      <c r="F35" s="61">
        <f t="shared" si="4"/>
        <v>0</v>
      </c>
      <c r="G35" s="6"/>
    </row>
    <row r="36" spans="1:9" ht="47.25" x14ac:dyDescent="0.25">
      <c r="A36" s="12" t="s">
        <v>29</v>
      </c>
      <c r="B36" s="122" t="s">
        <v>278</v>
      </c>
      <c r="C36" s="23">
        <v>200</v>
      </c>
      <c r="D36" s="61">
        <f>D37</f>
        <v>14.1</v>
      </c>
      <c r="E36" s="61">
        <f t="shared" si="4"/>
        <v>0</v>
      </c>
      <c r="F36" s="61">
        <f t="shared" si="4"/>
        <v>0</v>
      </c>
    </row>
    <row r="37" spans="1:9" ht="63" x14ac:dyDescent="0.25">
      <c r="A37" s="12" t="s">
        <v>28</v>
      </c>
      <c r="B37" s="122" t="s">
        <v>278</v>
      </c>
      <c r="C37" s="23">
        <v>240</v>
      </c>
      <c r="D37" s="61">
        <v>14.1</v>
      </c>
      <c r="E37" s="61">
        <v>0</v>
      </c>
      <c r="F37" s="61">
        <v>0</v>
      </c>
    </row>
    <row r="38" spans="1:9" ht="47.25" x14ac:dyDescent="0.25">
      <c r="A38" s="100" t="s">
        <v>281</v>
      </c>
      <c r="B38" s="122" t="s">
        <v>280</v>
      </c>
      <c r="C38" s="23"/>
      <c r="D38" s="61">
        <f>D39</f>
        <v>8.4</v>
      </c>
      <c r="E38" s="61">
        <f t="shared" si="4"/>
        <v>0</v>
      </c>
      <c r="F38" s="61">
        <f t="shared" si="4"/>
        <v>0</v>
      </c>
      <c r="G38" s="6"/>
    </row>
    <row r="39" spans="1:9" ht="47.25" x14ac:dyDescent="0.25">
      <c r="A39" s="12" t="s">
        <v>29</v>
      </c>
      <c r="B39" s="122" t="s">
        <v>280</v>
      </c>
      <c r="C39" s="23">
        <v>200</v>
      </c>
      <c r="D39" s="61">
        <f>D40</f>
        <v>8.4</v>
      </c>
      <c r="E39" s="61">
        <f t="shared" si="4"/>
        <v>0</v>
      </c>
      <c r="F39" s="61">
        <f t="shared" si="4"/>
        <v>0</v>
      </c>
    </row>
    <row r="40" spans="1:9" ht="63" x14ac:dyDescent="0.25">
      <c r="A40" s="12" t="s">
        <v>28</v>
      </c>
      <c r="B40" s="122" t="s">
        <v>280</v>
      </c>
      <c r="C40" s="23">
        <v>240</v>
      </c>
      <c r="D40" s="61">
        <v>8.4</v>
      </c>
      <c r="E40" s="61">
        <v>0</v>
      </c>
      <c r="F40" s="61">
        <v>0</v>
      </c>
    </row>
    <row r="41" spans="1:9" ht="112.5" customHeight="1" x14ac:dyDescent="0.25">
      <c r="A41" s="62" t="s">
        <v>291</v>
      </c>
      <c r="B41" s="89">
        <v>700000000</v>
      </c>
      <c r="C41" s="96" t="s">
        <v>240</v>
      </c>
      <c r="D41" s="115">
        <f>D42</f>
        <v>36.1</v>
      </c>
      <c r="E41" s="116">
        <v>0</v>
      </c>
      <c r="F41" s="116">
        <v>0</v>
      </c>
      <c r="G41" s="109"/>
      <c r="H41" s="110"/>
      <c r="I41" s="110"/>
    </row>
    <row r="42" spans="1:9" ht="65.25" customHeight="1" x14ac:dyDescent="0.25">
      <c r="A42" s="31" t="s">
        <v>292</v>
      </c>
      <c r="B42" s="63" t="s">
        <v>293</v>
      </c>
      <c r="C42" s="90" t="s">
        <v>240</v>
      </c>
      <c r="D42" s="117">
        <f>D43</f>
        <v>36.1</v>
      </c>
      <c r="E42" s="118">
        <v>0</v>
      </c>
      <c r="F42" s="118">
        <v>0</v>
      </c>
      <c r="G42" s="111"/>
      <c r="H42" s="112"/>
      <c r="I42" s="112"/>
    </row>
    <row r="43" spans="1:9" ht="51" customHeight="1" x14ac:dyDescent="0.25">
      <c r="A43" s="31" t="s">
        <v>29</v>
      </c>
      <c r="B43" s="63" t="s">
        <v>293</v>
      </c>
      <c r="C43" s="104">
        <v>200</v>
      </c>
      <c r="D43" s="117">
        <f>D44</f>
        <v>36.1</v>
      </c>
      <c r="E43" s="118">
        <v>0</v>
      </c>
      <c r="F43" s="118">
        <v>0</v>
      </c>
      <c r="G43" s="113"/>
      <c r="H43" s="112"/>
      <c r="I43" s="112"/>
    </row>
    <row r="44" spans="1:9" ht="71.25" customHeight="1" x14ac:dyDescent="0.25">
      <c r="A44" s="31" t="s">
        <v>28</v>
      </c>
      <c r="B44" s="63" t="s">
        <v>293</v>
      </c>
      <c r="C44" s="104">
        <v>240</v>
      </c>
      <c r="D44" s="117">
        <v>36.1</v>
      </c>
      <c r="E44" s="118">
        <v>0</v>
      </c>
      <c r="F44" s="118">
        <v>0</v>
      </c>
      <c r="G44" s="114"/>
      <c r="H44" s="112"/>
      <c r="I44" s="112"/>
    </row>
    <row r="45" spans="1:9" ht="112.5" customHeight="1" x14ac:dyDescent="0.25">
      <c r="A45" s="87" t="s">
        <v>294</v>
      </c>
      <c r="B45" s="126" t="s">
        <v>274</v>
      </c>
      <c r="C45" s="96" t="s">
        <v>240</v>
      </c>
      <c r="D45" s="119">
        <f>D46</f>
        <v>90</v>
      </c>
      <c r="E45" s="120">
        <v>0</v>
      </c>
      <c r="F45" s="120">
        <v>0</v>
      </c>
      <c r="G45" s="109"/>
      <c r="H45" s="110"/>
      <c r="I45" s="110"/>
    </row>
    <row r="46" spans="1:9" ht="65.25" customHeight="1" x14ac:dyDescent="0.25">
      <c r="A46" s="100" t="s">
        <v>295</v>
      </c>
      <c r="B46" s="63" t="s">
        <v>276</v>
      </c>
      <c r="C46" s="90" t="s">
        <v>240</v>
      </c>
      <c r="D46" s="117">
        <f>D47</f>
        <v>90</v>
      </c>
      <c r="E46" s="118">
        <v>0</v>
      </c>
      <c r="F46" s="118">
        <v>0</v>
      </c>
      <c r="G46" s="111"/>
      <c r="H46" s="112"/>
      <c r="I46" s="112"/>
    </row>
    <row r="47" spans="1:9" ht="51" customHeight="1" x14ac:dyDescent="0.25">
      <c r="A47" s="101" t="s">
        <v>251</v>
      </c>
      <c r="B47" s="63" t="s">
        <v>276</v>
      </c>
      <c r="C47" s="104">
        <v>200</v>
      </c>
      <c r="D47" s="117">
        <f>D48</f>
        <v>90</v>
      </c>
      <c r="E47" s="118">
        <v>0</v>
      </c>
      <c r="F47" s="118">
        <v>0</v>
      </c>
      <c r="G47" s="113"/>
      <c r="H47" s="112"/>
      <c r="I47" s="112"/>
    </row>
    <row r="48" spans="1:9" ht="71.25" customHeight="1" x14ac:dyDescent="0.25">
      <c r="A48" s="101" t="s">
        <v>275</v>
      </c>
      <c r="B48" s="63" t="s">
        <v>276</v>
      </c>
      <c r="C48" s="104">
        <v>240</v>
      </c>
      <c r="D48" s="117">
        <v>90</v>
      </c>
      <c r="E48" s="118">
        <v>0</v>
      </c>
      <c r="F48" s="118">
        <v>0</v>
      </c>
      <c r="G48" s="114"/>
      <c r="H48" s="112"/>
      <c r="I48" s="112"/>
    </row>
    <row r="49" spans="1:7" ht="66" customHeight="1" x14ac:dyDescent="0.25">
      <c r="A49" s="102" t="s">
        <v>288</v>
      </c>
      <c r="B49" s="88"/>
      <c r="C49" s="23"/>
      <c r="D49" s="78">
        <f>D50+D101+D132+D172+D109</f>
        <v>4013.8</v>
      </c>
      <c r="E49" s="78">
        <f>E50+E101+E132+E172+E109</f>
        <v>3042.7</v>
      </c>
      <c r="F49" s="78">
        <f>F50+F101+F132+F172+F109</f>
        <v>2982.4</v>
      </c>
    </row>
    <row r="50" spans="1:7" ht="26.1" customHeight="1" x14ac:dyDescent="0.25">
      <c r="A50" s="87" t="s">
        <v>2</v>
      </c>
      <c r="B50" s="89"/>
      <c r="C50" s="86"/>
      <c r="D50" s="73">
        <f>D51+D63+D85+D96+D91+D79</f>
        <v>2602.8000000000002</v>
      </c>
      <c r="E50" s="73">
        <f t="shared" ref="E50:F50" si="5">E51+E63+E85+E96+E91+E79</f>
        <v>2557.1</v>
      </c>
      <c r="F50" s="73">
        <f t="shared" si="5"/>
        <v>2557.1</v>
      </c>
      <c r="G50" s="6"/>
    </row>
    <row r="51" spans="1:7" ht="63" x14ac:dyDescent="0.25">
      <c r="A51" s="87" t="s">
        <v>25</v>
      </c>
      <c r="B51" s="88"/>
      <c r="C51" s="104"/>
      <c r="D51" s="73">
        <f>D52</f>
        <v>793.6</v>
      </c>
      <c r="E51" s="73">
        <f t="shared" ref="E51:F55" si="6">E52</f>
        <v>743</v>
      </c>
      <c r="F51" s="73">
        <f t="shared" si="6"/>
        <v>743</v>
      </c>
      <c r="G51" s="6"/>
    </row>
    <row r="52" spans="1:7" ht="31.5" x14ac:dyDescent="0.25">
      <c r="A52" s="12" t="s">
        <v>60</v>
      </c>
      <c r="B52" s="63" t="s">
        <v>220</v>
      </c>
      <c r="C52" s="104"/>
      <c r="D52" s="60">
        <f>D53</f>
        <v>793.6</v>
      </c>
      <c r="E52" s="60">
        <f t="shared" si="6"/>
        <v>743</v>
      </c>
      <c r="F52" s="60">
        <f t="shared" si="6"/>
        <v>743</v>
      </c>
      <c r="G52" s="6"/>
    </row>
    <row r="53" spans="1:7" ht="31.5" x14ac:dyDescent="0.25">
      <c r="A53" s="31" t="s">
        <v>61</v>
      </c>
      <c r="B53" s="63" t="s">
        <v>219</v>
      </c>
      <c r="C53" s="104"/>
      <c r="D53" s="60">
        <f>D54</f>
        <v>793.6</v>
      </c>
      <c r="E53" s="60">
        <f t="shared" si="6"/>
        <v>743</v>
      </c>
      <c r="F53" s="60">
        <f t="shared" si="6"/>
        <v>743</v>
      </c>
      <c r="G53" s="6"/>
    </row>
    <row r="54" spans="1:7" ht="51" customHeight="1" x14ac:dyDescent="0.25">
      <c r="A54" s="12" t="s">
        <v>53</v>
      </c>
      <c r="B54" s="63" t="s">
        <v>218</v>
      </c>
      <c r="C54" s="104"/>
      <c r="D54" s="60">
        <f>D55</f>
        <v>793.6</v>
      </c>
      <c r="E54" s="60">
        <f t="shared" si="6"/>
        <v>743</v>
      </c>
      <c r="F54" s="60">
        <f t="shared" si="6"/>
        <v>743</v>
      </c>
      <c r="G54" s="6"/>
    </row>
    <row r="55" spans="1:7" ht="132" customHeight="1" x14ac:dyDescent="0.25">
      <c r="A55" s="12" t="s">
        <v>10</v>
      </c>
      <c r="B55" s="63" t="s">
        <v>218</v>
      </c>
      <c r="C55" s="23">
        <v>100</v>
      </c>
      <c r="D55" s="61">
        <f>D56</f>
        <v>793.6</v>
      </c>
      <c r="E55" s="61">
        <f t="shared" si="6"/>
        <v>743</v>
      </c>
      <c r="F55" s="61">
        <f t="shared" si="6"/>
        <v>743</v>
      </c>
    </row>
    <row r="56" spans="1:7" ht="51.75" customHeight="1" x14ac:dyDescent="0.25">
      <c r="A56" s="12" t="s">
        <v>11</v>
      </c>
      <c r="B56" s="63" t="s">
        <v>218</v>
      </c>
      <c r="C56" s="23">
        <v>120</v>
      </c>
      <c r="D56" s="61">
        <v>793.6</v>
      </c>
      <c r="E56" s="61">
        <v>743</v>
      </c>
      <c r="F56" s="61">
        <v>743</v>
      </c>
    </row>
    <row r="57" spans="1:7" ht="94.5" hidden="1" customHeight="1" x14ac:dyDescent="0.25">
      <c r="A57" s="102" t="s">
        <v>52</v>
      </c>
      <c r="B57" s="88"/>
      <c r="C57" s="23"/>
      <c r="D57" s="61"/>
      <c r="E57" s="61"/>
      <c r="F57" s="61"/>
    </row>
    <row r="58" spans="1:7" ht="47.25" hidden="1" customHeight="1" x14ac:dyDescent="0.25">
      <c r="A58" s="12" t="s">
        <v>60</v>
      </c>
      <c r="B58" s="63" t="s">
        <v>72</v>
      </c>
      <c r="C58" s="23"/>
      <c r="D58" s="61"/>
      <c r="E58" s="61"/>
      <c r="F58" s="61"/>
    </row>
    <row r="59" spans="1:7" ht="47.25" hidden="1" customHeight="1" x14ac:dyDescent="0.25">
      <c r="A59" s="31" t="s">
        <v>62</v>
      </c>
      <c r="B59" s="63" t="s">
        <v>73</v>
      </c>
      <c r="C59" s="23"/>
      <c r="D59" s="61"/>
      <c r="E59" s="61"/>
      <c r="F59" s="61"/>
    </row>
    <row r="60" spans="1:7" ht="69" hidden="1" customHeight="1" x14ac:dyDescent="0.25">
      <c r="A60" s="12" t="s">
        <v>53</v>
      </c>
      <c r="B60" s="63" t="s">
        <v>120</v>
      </c>
      <c r="C60" s="23"/>
      <c r="D60" s="61"/>
      <c r="E60" s="61"/>
      <c r="F60" s="61"/>
    </row>
    <row r="61" spans="1:7" ht="126" hidden="1" customHeight="1" x14ac:dyDescent="0.25">
      <c r="A61" s="12" t="s">
        <v>10</v>
      </c>
      <c r="B61" s="63" t="s">
        <v>121</v>
      </c>
      <c r="C61" s="104">
        <v>100</v>
      </c>
      <c r="D61" s="60"/>
      <c r="E61" s="60"/>
      <c r="F61" s="60"/>
    </row>
    <row r="62" spans="1:7" ht="78.75" hidden="1" customHeight="1" x14ac:dyDescent="0.25">
      <c r="A62" s="12" t="s">
        <v>11</v>
      </c>
      <c r="B62" s="63" t="s">
        <v>120</v>
      </c>
      <c r="C62" s="23">
        <v>120</v>
      </c>
      <c r="D62" s="61"/>
      <c r="E62" s="61"/>
      <c r="F62" s="61"/>
    </row>
    <row r="63" spans="1:7" ht="126" x14ac:dyDescent="0.25">
      <c r="A63" s="87" t="s">
        <v>3</v>
      </c>
      <c r="B63" s="88"/>
      <c r="C63" s="104"/>
      <c r="D63" s="73">
        <f>D64+D68</f>
        <v>1716.1000000000001</v>
      </c>
      <c r="E63" s="73">
        <f t="shared" ref="E63:F63" si="7">E64+E68</f>
        <v>1766.6</v>
      </c>
      <c r="F63" s="73">
        <f t="shared" si="7"/>
        <v>1766.6</v>
      </c>
    </row>
    <row r="64" spans="1:7" ht="51" customHeight="1" x14ac:dyDescent="0.25">
      <c r="A64" s="12" t="s">
        <v>229</v>
      </c>
      <c r="B64" s="63" t="s">
        <v>243</v>
      </c>
      <c r="C64" s="104"/>
      <c r="D64" s="60">
        <f>D65</f>
        <v>87.5</v>
      </c>
      <c r="E64" s="60">
        <f t="shared" ref="E64:F66" si="8">E65</f>
        <v>87.5</v>
      </c>
      <c r="F64" s="60">
        <f t="shared" si="8"/>
        <v>87.5</v>
      </c>
    </row>
    <row r="65" spans="1:6" ht="63" x14ac:dyDescent="0.25">
      <c r="A65" s="12" t="s">
        <v>19</v>
      </c>
      <c r="B65" s="63" t="s">
        <v>243</v>
      </c>
      <c r="C65" s="104"/>
      <c r="D65" s="60">
        <f>D66</f>
        <v>87.5</v>
      </c>
      <c r="E65" s="60">
        <f t="shared" si="8"/>
        <v>87.5</v>
      </c>
      <c r="F65" s="60">
        <f t="shared" si="8"/>
        <v>87.5</v>
      </c>
    </row>
    <row r="66" spans="1:6" ht="47.25" x14ac:dyDescent="0.25">
      <c r="A66" s="12" t="s">
        <v>29</v>
      </c>
      <c r="B66" s="63" t="s">
        <v>242</v>
      </c>
      <c r="C66" s="104">
        <v>200</v>
      </c>
      <c r="D66" s="60">
        <f>D67</f>
        <v>87.5</v>
      </c>
      <c r="E66" s="60">
        <f t="shared" si="8"/>
        <v>87.5</v>
      </c>
      <c r="F66" s="60">
        <f t="shared" si="8"/>
        <v>87.5</v>
      </c>
    </row>
    <row r="67" spans="1:6" ht="63" x14ac:dyDescent="0.25">
      <c r="A67" s="12" t="s">
        <v>28</v>
      </c>
      <c r="B67" s="63" t="s">
        <v>242</v>
      </c>
      <c r="C67" s="104">
        <v>240</v>
      </c>
      <c r="D67" s="60">
        <v>87.5</v>
      </c>
      <c r="E67" s="60">
        <v>87.5</v>
      </c>
      <c r="F67" s="60">
        <v>87.5</v>
      </c>
    </row>
    <row r="68" spans="1:6" ht="31.5" x14ac:dyDescent="0.25">
      <c r="A68" s="12" t="s">
        <v>60</v>
      </c>
      <c r="B68" s="63" t="s">
        <v>222</v>
      </c>
      <c r="C68" s="104"/>
      <c r="D68" s="60">
        <f>D69</f>
        <v>1628.6000000000001</v>
      </c>
      <c r="E68" s="60">
        <f t="shared" ref="E68:F68" si="9">E69</f>
        <v>1679.1</v>
      </c>
      <c r="F68" s="60">
        <f t="shared" si="9"/>
        <v>1679.1</v>
      </c>
    </row>
    <row r="69" spans="1:6" x14ac:dyDescent="0.25">
      <c r="A69" s="31" t="s">
        <v>63</v>
      </c>
      <c r="B69" s="63" t="s">
        <v>222</v>
      </c>
      <c r="C69" s="23"/>
      <c r="D69" s="61">
        <f>D70+D77</f>
        <v>1628.6000000000001</v>
      </c>
      <c r="E69" s="61">
        <f t="shared" ref="E69:F69" si="10">E70+E77</f>
        <v>1679.1</v>
      </c>
      <c r="F69" s="61">
        <f t="shared" si="10"/>
        <v>1679.1</v>
      </c>
    </row>
    <row r="70" spans="1:6" ht="44.45" customHeight="1" x14ac:dyDescent="0.25">
      <c r="A70" s="12" t="s">
        <v>53</v>
      </c>
      <c r="B70" s="63" t="s">
        <v>221</v>
      </c>
      <c r="C70" s="23"/>
      <c r="D70" s="61">
        <f>D71+D73+D75</f>
        <v>1275.6000000000001</v>
      </c>
      <c r="E70" s="61">
        <f t="shared" ref="E70:F70" si="11">E71+E73+E75</f>
        <v>1326.1</v>
      </c>
      <c r="F70" s="61">
        <f t="shared" si="11"/>
        <v>1326.1</v>
      </c>
    </row>
    <row r="71" spans="1:6" ht="126" x14ac:dyDescent="0.25">
      <c r="A71" s="12" t="s">
        <v>10</v>
      </c>
      <c r="B71" s="63" t="s">
        <v>221</v>
      </c>
      <c r="C71" s="23">
        <v>100</v>
      </c>
      <c r="D71" s="61">
        <f>D72</f>
        <v>1003.6</v>
      </c>
      <c r="E71" s="61">
        <f t="shared" ref="E71:F71" si="12">E72</f>
        <v>1054.0999999999999</v>
      </c>
      <c r="F71" s="61">
        <f t="shared" si="12"/>
        <v>1054.0999999999999</v>
      </c>
    </row>
    <row r="72" spans="1:6" ht="47.25" x14ac:dyDescent="0.25">
      <c r="A72" s="12" t="s">
        <v>11</v>
      </c>
      <c r="B72" s="63" t="s">
        <v>221</v>
      </c>
      <c r="C72" s="23">
        <v>120</v>
      </c>
      <c r="D72" s="61">
        <v>1003.6</v>
      </c>
      <c r="E72" s="61">
        <v>1054.0999999999999</v>
      </c>
      <c r="F72" s="61">
        <v>1054.0999999999999</v>
      </c>
    </row>
    <row r="73" spans="1:6" ht="47.25" x14ac:dyDescent="0.25">
      <c r="A73" s="12" t="s">
        <v>29</v>
      </c>
      <c r="B73" s="63" t="s">
        <v>221</v>
      </c>
      <c r="C73" s="23">
        <v>200</v>
      </c>
      <c r="D73" s="61">
        <f>D74</f>
        <v>259.10000000000002</v>
      </c>
      <c r="E73" s="61">
        <f t="shared" ref="E73:F73" si="13">E74</f>
        <v>260</v>
      </c>
      <c r="F73" s="61">
        <f t="shared" si="13"/>
        <v>260</v>
      </c>
    </row>
    <row r="74" spans="1:6" ht="68.099999999999994" customHeight="1" x14ac:dyDescent="0.25">
      <c r="A74" s="12" t="s">
        <v>28</v>
      </c>
      <c r="B74" s="63" t="s">
        <v>221</v>
      </c>
      <c r="C74" s="23">
        <v>240</v>
      </c>
      <c r="D74" s="61">
        <f>260-0.9</f>
        <v>259.10000000000002</v>
      </c>
      <c r="E74" s="61">
        <v>260</v>
      </c>
      <c r="F74" s="61">
        <v>260</v>
      </c>
    </row>
    <row r="75" spans="1:6" x14ac:dyDescent="0.25">
      <c r="A75" s="12" t="s">
        <v>12</v>
      </c>
      <c r="B75" s="63" t="s">
        <v>221</v>
      </c>
      <c r="C75" s="23">
        <v>800</v>
      </c>
      <c r="D75" s="61">
        <f>D76</f>
        <v>12.9</v>
      </c>
      <c r="E75" s="61">
        <f t="shared" ref="E75:F75" si="14">E76</f>
        <v>12</v>
      </c>
      <c r="F75" s="61">
        <f t="shared" si="14"/>
        <v>12</v>
      </c>
    </row>
    <row r="76" spans="1:6" ht="31.5" x14ac:dyDescent="0.25">
      <c r="A76" s="12" t="s">
        <v>13</v>
      </c>
      <c r="B76" s="63" t="s">
        <v>221</v>
      </c>
      <c r="C76" s="23">
        <v>850</v>
      </c>
      <c r="D76" s="61">
        <f>12+0.9</f>
        <v>12.9</v>
      </c>
      <c r="E76" s="61">
        <v>12</v>
      </c>
      <c r="F76" s="61">
        <v>12</v>
      </c>
    </row>
    <row r="77" spans="1:6" x14ac:dyDescent="0.25">
      <c r="A77" s="12" t="s">
        <v>5</v>
      </c>
      <c r="B77" s="63" t="s">
        <v>225</v>
      </c>
      <c r="C77" s="23">
        <v>500</v>
      </c>
      <c r="D77" s="61">
        <f>D78</f>
        <v>353</v>
      </c>
      <c r="E77" s="61">
        <f t="shared" ref="E77:F77" si="15">E78</f>
        <v>353</v>
      </c>
      <c r="F77" s="61">
        <f t="shared" si="15"/>
        <v>353</v>
      </c>
    </row>
    <row r="78" spans="1:6" x14ac:dyDescent="0.25">
      <c r="A78" s="12" t="s">
        <v>15</v>
      </c>
      <c r="B78" s="63" t="s">
        <v>225</v>
      </c>
      <c r="C78" s="23">
        <v>540</v>
      </c>
      <c r="D78" s="61">
        <v>353</v>
      </c>
      <c r="E78" s="61">
        <v>353</v>
      </c>
      <c r="F78" s="61">
        <v>353</v>
      </c>
    </row>
    <row r="79" spans="1:6" ht="79.5" customHeight="1" x14ac:dyDescent="0.25">
      <c r="A79" s="102" t="s">
        <v>20</v>
      </c>
      <c r="B79" s="89"/>
      <c r="C79" s="86"/>
      <c r="D79" s="73">
        <f>D80</f>
        <v>37.5</v>
      </c>
      <c r="E79" s="73">
        <f t="shared" ref="E79:F83" si="16">E80</f>
        <v>37.5</v>
      </c>
      <c r="F79" s="73">
        <f t="shared" si="16"/>
        <v>37.5</v>
      </c>
    </row>
    <row r="80" spans="1:6" ht="31.5" x14ac:dyDescent="0.25">
      <c r="A80" s="12" t="s">
        <v>60</v>
      </c>
      <c r="B80" s="63" t="s">
        <v>224</v>
      </c>
      <c r="C80" s="86"/>
      <c r="D80" s="73">
        <f>D81</f>
        <v>37.5</v>
      </c>
      <c r="E80" s="73">
        <f t="shared" si="16"/>
        <v>37.5</v>
      </c>
      <c r="F80" s="73">
        <f t="shared" si="16"/>
        <v>37.5</v>
      </c>
    </row>
    <row r="81" spans="1:6" ht="33.950000000000003" customHeight="1" x14ac:dyDescent="0.25">
      <c r="A81" s="127" t="s">
        <v>86</v>
      </c>
      <c r="B81" s="63" t="s">
        <v>224</v>
      </c>
      <c r="C81" s="104"/>
      <c r="D81" s="60">
        <f>D82</f>
        <v>37.5</v>
      </c>
      <c r="E81" s="60">
        <f t="shared" si="16"/>
        <v>37.5</v>
      </c>
      <c r="F81" s="60">
        <f t="shared" si="16"/>
        <v>37.5</v>
      </c>
    </row>
    <row r="82" spans="1:6" ht="70.5" customHeight="1" x14ac:dyDescent="0.25">
      <c r="A82" s="12" t="s">
        <v>113</v>
      </c>
      <c r="B82" s="63" t="s">
        <v>223</v>
      </c>
      <c r="C82" s="104"/>
      <c r="D82" s="60">
        <f>D83</f>
        <v>37.5</v>
      </c>
      <c r="E82" s="60">
        <f t="shared" si="16"/>
        <v>37.5</v>
      </c>
      <c r="F82" s="60">
        <f t="shared" si="16"/>
        <v>37.5</v>
      </c>
    </row>
    <row r="83" spans="1:6" ht="20.25" customHeight="1" x14ac:dyDescent="0.25">
      <c r="A83" s="12" t="s">
        <v>5</v>
      </c>
      <c r="B83" s="63" t="s">
        <v>223</v>
      </c>
      <c r="C83" s="104">
        <v>500</v>
      </c>
      <c r="D83" s="60">
        <f>D84</f>
        <v>37.5</v>
      </c>
      <c r="E83" s="60">
        <f t="shared" si="16"/>
        <v>37.5</v>
      </c>
      <c r="F83" s="60">
        <f t="shared" si="16"/>
        <v>37.5</v>
      </c>
    </row>
    <row r="84" spans="1:6" ht="20.25" customHeight="1" x14ac:dyDescent="0.25">
      <c r="A84" s="12" t="s">
        <v>15</v>
      </c>
      <c r="B84" s="63" t="s">
        <v>223</v>
      </c>
      <c r="C84" s="104">
        <v>540</v>
      </c>
      <c r="D84" s="60">
        <v>37.5</v>
      </c>
      <c r="E84" s="60">
        <v>37.5</v>
      </c>
      <c r="F84" s="60">
        <v>37.5</v>
      </c>
    </row>
    <row r="85" spans="1:6" ht="79.5" customHeight="1" x14ac:dyDescent="0.25">
      <c r="A85" s="102" t="s">
        <v>268</v>
      </c>
      <c r="B85" s="89"/>
      <c r="C85" s="86"/>
      <c r="D85" s="73">
        <f>D86</f>
        <v>32.6</v>
      </c>
      <c r="E85" s="73">
        <f t="shared" ref="E85:F89" si="17">E86</f>
        <v>0</v>
      </c>
      <c r="F85" s="73">
        <f t="shared" si="17"/>
        <v>0</v>
      </c>
    </row>
    <row r="86" spans="1:6" ht="31.5" x14ac:dyDescent="0.25">
      <c r="A86" s="12" t="s">
        <v>269</v>
      </c>
      <c r="B86" s="63" t="s">
        <v>270</v>
      </c>
      <c r="C86" s="86"/>
      <c r="D86" s="73">
        <f>D87</f>
        <v>32.6</v>
      </c>
      <c r="E86" s="73">
        <f t="shared" si="17"/>
        <v>0</v>
      </c>
      <c r="F86" s="73">
        <f t="shared" si="17"/>
        <v>0</v>
      </c>
    </row>
    <row r="87" spans="1:6" ht="93" customHeight="1" x14ac:dyDescent="0.25">
      <c r="A87" s="127" t="s">
        <v>271</v>
      </c>
      <c r="B87" s="63" t="s">
        <v>270</v>
      </c>
      <c r="C87" s="104"/>
      <c r="D87" s="60">
        <f>D88</f>
        <v>32.6</v>
      </c>
      <c r="E87" s="60">
        <f t="shared" si="17"/>
        <v>0</v>
      </c>
      <c r="F87" s="60">
        <f t="shared" si="17"/>
        <v>0</v>
      </c>
    </row>
    <row r="88" spans="1:6" ht="70.5" customHeight="1" x14ac:dyDescent="0.25">
      <c r="A88" s="12" t="s">
        <v>113</v>
      </c>
      <c r="B88" s="63" t="s">
        <v>272</v>
      </c>
      <c r="C88" s="104"/>
      <c r="D88" s="60">
        <f>D89</f>
        <v>32.6</v>
      </c>
      <c r="E88" s="60">
        <f t="shared" si="17"/>
        <v>0</v>
      </c>
      <c r="F88" s="60">
        <f t="shared" si="17"/>
        <v>0</v>
      </c>
    </row>
    <row r="89" spans="1:6" ht="49.5" customHeight="1" x14ac:dyDescent="0.25">
      <c r="A89" s="12" t="s">
        <v>29</v>
      </c>
      <c r="B89" s="63" t="s">
        <v>272</v>
      </c>
      <c r="C89" s="104">
        <v>200</v>
      </c>
      <c r="D89" s="60">
        <f>D90</f>
        <v>32.6</v>
      </c>
      <c r="E89" s="60">
        <f t="shared" si="17"/>
        <v>0</v>
      </c>
      <c r="F89" s="60">
        <f t="shared" si="17"/>
        <v>0</v>
      </c>
    </row>
    <row r="90" spans="1:6" ht="65.25" customHeight="1" x14ac:dyDescent="0.25">
      <c r="A90" s="12" t="s">
        <v>28</v>
      </c>
      <c r="B90" s="63" t="s">
        <v>272</v>
      </c>
      <c r="C90" s="104">
        <v>240</v>
      </c>
      <c r="D90" s="60">
        <v>32.6</v>
      </c>
      <c r="E90" s="60">
        <v>0</v>
      </c>
      <c r="F90" s="60">
        <v>0</v>
      </c>
    </row>
    <row r="91" spans="1:6" ht="20.25" customHeight="1" x14ac:dyDescent="0.25">
      <c r="A91" s="87" t="s">
        <v>21</v>
      </c>
      <c r="B91" s="89"/>
      <c r="C91" s="86"/>
      <c r="D91" s="73">
        <f>D92</f>
        <v>10</v>
      </c>
      <c r="E91" s="73">
        <f t="shared" ref="E91:F94" si="18">E92</f>
        <v>10</v>
      </c>
      <c r="F91" s="73">
        <f t="shared" si="18"/>
        <v>10</v>
      </c>
    </row>
    <row r="92" spans="1:6" x14ac:dyDescent="0.25">
      <c r="A92" s="12" t="s">
        <v>64</v>
      </c>
      <c r="B92" s="128" t="s">
        <v>239</v>
      </c>
      <c r="C92" s="129" t="s">
        <v>240</v>
      </c>
      <c r="D92" s="73">
        <f>D93</f>
        <v>10</v>
      </c>
      <c r="E92" s="73">
        <f t="shared" si="18"/>
        <v>10</v>
      </c>
      <c r="F92" s="73">
        <f t="shared" si="18"/>
        <v>10</v>
      </c>
    </row>
    <row r="93" spans="1:6" ht="31.5" x14ac:dyDescent="0.25">
      <c r="A93" s="12" t="s">
        <v>32</v>
      </c>
      <c r="B93" s="128" t="s">
        <v>241</v>
      </c>
      <c r="C93" s="129" t="s">
        <v>240</v>
      </c>
      <c r="D93" s="60">
        <f>D94</f>
        <v>10</v>
      </c>
      <c r="E93" s="60">
        <f t="shared" si="18"/>
        <v>10</v>
      </c>
      <c r="F93" s="60">
        <f t="shared" si="18"/>
        <v>10</v>
      </c>
    </row>
    <row r="94" spans="1:6" x14ac:dyDescent="0.25">
      <c r="A94" s="12" t="s">
        <v>12</v>
      </c>
      <c r="B94" s="128" t="s">
        <v>241</v>
      </c>
      <c r="C94" s="129">
        <v>800</v>
      </c>
      <c r="D94" s="60">
        <f>D95</f>
        <v>10</v>
      </c>
      <c r="E94" s="60">
        <f t="shared" si="18"/>
        <v>10</v>
      </c>
      <c r="F94" s="60">
        <f t="shared" si="18"/>
        <v>10</v>
      </c>
    </row>
    <row r="95" spans="1:6" x14ac:dyDescent="0.25">
      <c r="A95" s="12" t="s">
        <v>22</v>
      </c>
      <c r="B95" s="128" t="s">
        <v>241</v>
      </c>
      <c r="C95" s="129">
        <v>870</v>
      </c>
      <c r="D95" s="60">
        <v>10</v>
      </c>
      <c r="E95" s="60">
        <v>10</v>
      </c>
      <c r="F95" s="60">
        <v>10</v>
      </c>
    </row>
    <row r="96" spans="1:6" ht="44.1" customHeight="1" x14ac:dyDescent="0.25">
      <c r="A96" s="87" t="s">
        <v>4</v>
      </c>
      <c r="B96" s="89"/>
      <c r="C96" s="86"/>
      <c r="D96" s="73">
        <f>D97</f>
        <v>13</v>
      </c>
      <c r="E96" s="73">
        <f t="shared" ref="E96:F99" si="19">E97</f>
        <v>0</v>
      </c>
      <c r="F96" s="73">
        <f t="shared" si="19"/>
        <v>0</v>
      </c>
    </row>
    <row r="97" spans="1:6" ht="53.1" customHeight="1" x14ac:dyDescent="0.25">
      <c r="A97" s="31" t="s">
        <v>227</v>
      </c>
      <c r="B97" s="63" t="s">
        <v>228</v>
      </c>
      <c r="C97" s="86"/>
      <c r="D97" s="73">
        <f>D98</f>
        <v>13</v>
      </c>
      <c r="E97" s="73">
        <f t="shared" si="19"/>
        <v>0</v>
      </c>
      <c r="F97" s="73">
        <f t="shared" si="19"/>
        <v>0</v>
      </c>
    </row>
    <row r="98" spans="1:6" ht="66" customHeight="1" x14ac:dyDescent="0.25">
      <c r="A98" s="31" t="s">
        <v>226</v>
      </c>
      <c r="B98" s="63" t="s">
        <v>282</v>
      </c>
      <c r="C98" s="104"/>
      <c r="D98" s="60">
        <f>D99</f>
        <v>13</v>
      </c>
      <c r="E98" s="60">
        <f t="shared" si="19"/>
        <v>0</v>
      </c>
      <c r="F98" s="60">
        <f t="shared" si="19"/>
        <v>0</v>
      </c>
    </row>
    <row r="99" spans="1:6" x14ac:dyDescent="0.25">
      <c r="A99" s="12" t="s">
        <v>5</v>
      </c>
      <c r="B99" s="63" t="s">
        <v>282</v>
      </c>
      <c r="C99" s="104">
        <v>500</v>
      </c>
      <c r="D99" s="60">
        <f>D100</f>
        <v>13</v>
      </c>
      <c r="E99" s="60">
        <f t="shared" si="19"/>
        <v>0</v>
      </c>
      <c r="F99" s="60">
        <f t="shared" si="19"/>
        <v>0</v>
      </c>
    </row>
    <row r="100" spans="1:6" x14ac:dyDescent="0.25">
      <c r="A100" s="12" t="s">
        <v>15</v>
      </c>
      <c r="B100" s="63" t="s">
        <v>282</v>
      </c>
      <c r="C100" s="104">
        <v>540</v>
      </c>
      <c r="D100" s="60">
        <v>13</v>
      </c>
      <c r="E100" s="60">
        <v>0</v>
      </c>
      <c r="F100" s="60">
        <v>0</v>
      </c>
    </row>
    <row r="101" spans="1:6" ht="21" customHeight="1" x14ac:dyDescent="0.25">
      <c r="A101" s="87" t="s">
        <v>23</v>
      </c>
      <c r="B101" s="63"/>
      <c r="C101" s="86"/>
      <c r="D101" s="73">
        <f>D102</f>
        <v>125.3</v>
      </c>
      <c r="E101" s="73">
        <f t="shared" ref="E101:F103" si="20">E102</f>
        <v>126.7</v>
      </c>
      <c r="F101" s="73">
        <f t="shared" si="20"/>
        <v>131.80000000000001</v>
      </c>
    </row>
    <row r="102" spans="1:6" ht="31.5" x14ac:dyDescent="0.25">
      <c r="A102" s="87" t="s">
        <v>24</v>
      </c>
      <c r="B102" s="63"/>
      <c r="C102" s="104"/>
      <c r="D102" s="60">
        <f>D103</f>
        <v>125.3</v>
      </c>
      <c r="E102" s="60">
        <f t="shared" si="20"/>
        <v>126.7</v>
      </c>
      <c r="F102" s="60">
        <f t="shared" si="20"/>
        <v>131.80000000000001</v>
      </c>
    </row>
    <row r="103" spans="1:6" x14ac:dyDescent="0.25">
      <c r="A103" s="121" t="s">
        <v>213</v>
      </c>
      <c r="B103" s="63" t="s">
        <v>244</v>
      </c>
      <c r="C103" s="104"/>
      <c r="D103" s="60">
        <f>D104</f>
        <v>125.3</v>
      </c>
      <c r="E103" s="60">
        <f t="shared" si="20"/>
        <v>126.7</v>
      </c>
      <c r="F103" s="60">
        <f t="shared" si="20"/>
        <v>131.80000000000001</v>
      </c>
    </row>
    <row r="104" spans="1:6" ht="63" x14ac:dyDescent="0.25">
      <c r="A104" s="31" t="s">
        <v>212</v>
      </c>
      <c r="B104" s="122" t="s">
        <v>245</v>
      </c>
      <c r="C104" s="23"/>
      <c r="D104" s="61">
        <f>D105+D107</f>
        <v>125.3</v>
      </c>
      <c r="E104" s="61">
        <f t="shared" ref="E104:F104" si="21">E105+E107</f>
        <v>126.7</v>
      </c>
      <c r="F104" s="61">
        <f t="shared" si="21"/>
        <v>131.80000000000001</v>
      </c>
    </row>
    <row r="105" spans="1:6" ht="120.95" customHeight="1" x14ac:dyDescent="0.25">
      <c r="A105" s="12" t="s">
        <v>10</v>
      </c>
      <c r="B105" s="122" t="s">
        <v>245</v>
      </c>
      <c r="C105" s="23">
        <v>100</v>
      </c>
      <c r="D105" s="61">
        <f>D106</f>
        <v>110.5</v>
      </c>
      <c r="E105" s="61">
        <f t="shared" ref="E105:F105" si="22">E106</f>
        <v>111.8</v>
      </c>
      <c r="F105" s="61">
        <f t="shared" si="22"/>
        <v>116.4</v>
      </c>
    </row>
    <row r="106" spans="1:6" ht="47.25" x14ac:dyDescent="0.25">
      <c r="A106" s="12" t="s">
        <v>11</v>
      </c>
      <c r="B106" s="122" t="s">
        <v>245</v>
      </c>
      <c r="C106" s="23">
        <v>120</v>
      </c>
      <c r="D106" s="61">
        <v>110.5</v>
      </c>
      <c r="E106" s="61">
        <v>111.8</v>
      </c>
      <c r="F106" s="61">
        <v>116.4</v>
      </c>
    </row>
    <row r="107" spans="1:6" ht="47.25" x14ac:dyDescent="0.25">
      <c r="A107" s="12" t="s">
        <v>29</v>
      </c>
      <c r="B107" s="122" t="s">
        <v>245</v>
      </c>
      <c r="C107" s="104">
        <v>200</v>
      </c>
      <c r="D107" s="60">
        <f>D108</f>
        <v>14.8</v>
      </c>
      <c r="E107" s="60">
        <f t="shared" ref="E107:F107" si="23">E108</f>
        <v>14.9</v>
      </c>
      <c r="F107" s="60">
        <f t="shared" si="23"/>
        <v>15.4</v>
      </c>
    </row>
    <row r="108" spans="1:6" ht="63" x14ac:dyDescent="0.25">
      <c r="A108" s="12" t="s">
        <v>28</v>
      </c>
      <c r="B108" s="122" t="s">
        <v>245</v>
      </c>
      <c r="C108" s="104">
        <v>240</v>
      </c>
      <c r="D108" s="60">
        <v>14.8</v>
      </c>
      <c r="E108" s="60">
        <v>14.9</v>
      </c>
      <c r="F108" s="60">
        <v>15.4</v>
      </c>
    </row>
    <row r="109" spans="1:6" ht="47.25" x14ac:dyDescent="0.25">
      <c r="A109" s="87" t="s">
        <v>34</v>
      </c>
      <c r="B109" s="63"/>
      <c r="C109" s="86"/>
      <c r="D109" s="73">
        <f t="shared" ref="D109:D121" si="24">D110</f>
        <v>624.70000000000005</v>
      </c>
      <c r="E109" s="73">
        <f t="shared" ref="E109:F121" si="25">E110</f>
        <v>30</v>
      </c>
      <c r="F109" s="73">
        <f t="shared" si="25"/>
        <v>30</v>
      </c>
    </row>
    <row r="110" spans="1:6" ht="80.25" customHeight="1" x14ac:dyDescent="0.25">
      <c r="A110" s="87" t="s">
        <v>216</v>
      </c>
      <c r="B110" s="63"/>
      <c r="C110" s="86"/>
      <c r="D110" s="73">
        <f>D115+D111</f>
        <v>624.70000000000005</v>
      </c>
      <c r="E110" s="73">
        <f>E115</f>
        <v>30</v>
      </c>
      <c r="F110" s="73">
        <f>F115</f>
        <v>30</v>
      </c>
    </row>
    <row r="111" spans="1:6" ht="63" customHeight="1" x14ac:dyDescent="0.25">
      <c r="A111" s="31" t="s">
        <v>296</v>
      </c>
      <c r="B111" s="63" t="s">
        <v>298</v>
      </c>
      <c r="C111" s="104"/>
      <c r="D111" s="73">
        <f>D112</f>
        <v>12.3</v>
      </c>
      <c r="E111" s="73">
        <v>0</v>
      </c>
      <c r="F111" s="73">
        <v>0</v>
      </c>
    </row>
    <row r="112" spans="1:6" ht="101.25" customHeight="1" x14ac:dyDescent="0.25">
      <c r="A112" s="31" t="s">
        <v>297</v>
      </c>
      <c r="B112" s="63" t="s">
        <v>299</v>
      </c>
      <c r="C112" s="104"/>
      <c r="D112" s="60">
        <f>D113</f>
        <v>12.3</v>
      </c>
      <c r="E112" s="60">
        <v>0</v>
      </c>
      <c r="F112" s="60">
        <v>0</v>
      </c>
    </row>
    <row r="113" spans="1:6" ht="57.75" customHeight="1" x14ac:dyDescent="0.25">
      <c r="A113" s="12" t="s">
        <v>29</v>
      </c>
      <c r="B113" s="63" t="s">
        <v>299</v>
      </c>
      <c r="C113" s="104">
        <v>200</v>
      </c>
      <c r="D113" s="60">
        <f>D114</f>
        <v>12.3</v>
      </c>
      <c r="E113" s="60">
        <v>0</v>
      </c>
      <c r="F113" s="60">
        <v>0</v>
      </c>
    </row>
    <row r="114" spans="1:6" ht="69.75" customHeight="1" x14ac:dyDescent="0.25">
      <c r="A114" s="12" t="s">
        <v>28</v>
      </c>
      <c r="B114" s="63" t="s">
        <v>299</v>
      </c>
      <c r="C114" s="104">
        <v>240</v>
      </c>
      <c r="D114" s="60">
        <f>10+2.3</f>
        <v>12.3</v>
      </c>
      <c r="E114" s="60">
        <v>0</v>
      </c>
      <c r="F114" s="60">
        <v>0</v>
      </c>
    </row>
    <row r="115" spans="1:6" ht="39" customHeight="1" x14ac:dyDescent="0.25">
      <c r="A115" s="31" t="s">
        <v>255</v>
      </c>
      <c r="B115" s="63" t="s">
        <v>254</v>
      </c>
      <c r="C115" s="104"/>
      <c r="D115" s="60">
        <f t="shared" si="24"/>
        <v>612.40000000000009</v>
      </c>
      <c r="E115" s="60">
        <f>E116</f>
        <v>30</v>
      </c>
      <c r="F115" s="60">
        <f>F116</f>
        <v>30</v>
      </c>
    </row>
    <row r="116" spans="1:6" ht="33" customHeight="1" x14ac:dyDescent="0.25">
      <c r="A116" s="31" t="s">
        <v>255</v>
      </c>
      <c r="B116" s="63" t="s">
        <v>253</v>
      </c>
      <c r="C116" s="104"/>
      <c r="D116" s="60">
        <f>D120+D117</f>
        <v>612.40000000000009</v>
      </c>
      <c r="E116" s="60">
        <f>E120</f>
        <v>30</v>
      </c>
      <c r="F116" s="60">
        <f>F120</f>
        <v>30</v>
      </c>
    </row>
    <row r="117" spans="1:6" ht="56.25" customHeight="1" x14ac:dyDescent="0.25">
      <c r="A117" s="31" t="s">
        <v>56</v>
      </c>
      <c r="B117" s="63" t="s">
        <v>273</v>
      </c>
      <c r="C117" s="104"/>
      <c r="D117" s="60">
        <f t="shared" si="24"/>
        <v>477.6</v>
      </c>
      <c r="E117" s="60">
        <f t="shared" si="25"/>
        <v>0</v>
      </c>
      <c r="F117" s="60">
        <f t="shared" si="25"/>
        <v>0</v>
      </c>
    </row>
    <row r="118" spans="1:6" ht="47.25" x14ac:dyDescent="0.25">
      <c r="A118" s="12" t="s">
        <v>29</v>
      </c>
      <c r="B118" s="63" t="s">
        <v>273</v>
      </c>
      <c r="C118" s="104">
        <v>200</v>
      </c>
      <c r="D118" s="60">
        <f t="shared" si="24"/>
        <v>477.6</v>
      </c>
      <c r="E118" s="60">
        <f t="shared" si="25"/>
        <v>0</v>
      </c>
      <c r="F118" s="60">
        <f t="shared" si="25"/>
        <v>0</v>
      </c>
    </row>
    <row r="119" spans="1:6" ht="63" x14ac:dyDescent="0.25">
      <c r="A119" s="12" t="s">
        <v>28</v>
      </c>
      <c r="B119" s="63" t="s">
        <v>273</v>
      </c>
      <c r="C119" s="104">
        <v>240</v>
      </c>
      <c r="D119" s="60">
        <v>477.6</v>
      </c>
      <c r="E119" s="60">
        <v>0</v>
      </c>
      <c r="F119" s="60">
        <v>0</v>
      </c>
    </row>
    <row r="120" spans="1:6" ht="56.25" customHeight="1" x14ac:dyDescent="0.25">
      <c r="A120" s="31" t="s">
        <v>56</v>
      </c>
      <c r="B120" s="63" t="s">
        <v>252</v>
      </c>
      <c r="C120" s="104"/>
      <c r="D120" s="60">
        <f t="shared" si="24"/>
        <v>134.80000000000001</v>
      </c>
      <c r="E120" s="60">
        <f t="shared" si="25"/>
        <v>30</v>
      </c>
      <c r="F120" s="60">
        <f t="shared" si="25"/>
        <v>30</v>
      </c>
    </row>
    <row r="121" spans="1:6" ht="47.25" x14ac:dyDescent="0.25">
      <c r="A121" s="12" t="s">
        <v>29</v>
      </c>
      <c r="B121" s="63" t="s">
        <v>252</v>
      </c>
      <c r="C121" s="104">
        <v>200</v>
      </c>
      <c r="D121" s="60">
        <f t="shared" si="24"/>
        <v>134.80000000000001</v>
      </c>
      <c r="E121" s="60">
        <f t="shared" si="25"/>
        <v>30</v>
      </c>
      <c r="F121" s="60">
        <f t="shared" si="25"/>
        <v>30</v>
      </c>
    </row>
    <row r="122" spans="1:6" ht="63" x14ac:dyDescent="0.25">
      <c r="A122" s="12" t="s">
        <v>28</v>
      </c>
      <c r="B122" s="63" t="s">
        <v>252</v>
      </c>
      <c r="C122" s="104">
        <v>240</v>
      </c>
      <c r="D122" s="60">
        <f>30+105-0.2</f>
        <v>134.80000000000001</v>
      </c>
      <c r="E122" s="60">
        <v>30</v>
      </c>
      <c r="F122" s="60">
        <v>30</v>
      </c>
    </row>
    <row r="123" spans="1:6" ht="63" hidden="1" x14ac:dyDescent="0.25">
      <c r="A123" s="12" t="s">
        <v>55</v>
      </c>
      <c r="B123" s="63" t="s">
        <v>84</v>
      </c>
      <c r="C123" s="104"/>
      <c r="D123" s="60"/>
      <c r="E123" s="60"/>
      <c r="F123" s="60"/>
    </row>
    <row r="124" spans="1:6" ht="94.5" hidden="1" x14ac:dyDescent="0.25">
      <c r="A124" s="31" t="s">
        <v>56</v>
      </c>
      <c r="B124" s="63" t="s">
        <v>85</v>
      </c>
      <c r="C124" s="104"/>
      <c r="D124" s="60"/>
      <c r="E124" s="60"/>
      <c r="F124" s="60"/>
    </row>
    <row r="125" spans="1:6" ht="94.5" hidden="1" x14ac:dyDescent="0.25">
      <c r="A125" s="12" t="s">
        <v>40</v>
      </c>
      <c r="B125" s="63" t="s">
        <v>123</v>
      </c>
      <c r="C125" s="104">
        <v>600</v>
      </c>
      <c r="D125" s="60"/>
      <c r="E125" s="60"/>
      <c r="F125" s="60"/>
    </row>
    <row r="126" spans="1:6" ht="95.45" hidden="1" customHeight="1" x14ac:dyDescent="0.25">
      <c r="A126" s="12" t="s">
        <v>35</v>
      </c>
      <c r="B126" s="63" t="s">
        <v>124</v>
      </c>
      <c r="C126" s="104">
        <v>630</v>
      </c>
      <c r="D126" s="60"/>
      <c r="E126" s="60"/>
      <c r="F126" s="60"/>
    </row>
    <row r="127" spans="1:6" ht="31.5" hidden="1" x14ac:dyDescent="0.25">
      <c r="A127" s="87" t="s">
        <v>6</v>
      </c>
      <c r="B127" s="63"/>
      <c r="C127" s="23"/>
      <c r="D127" s="61"/>
      <c r="E127" s="61"/>
      <c r="F127" s="61"/>
    </row>
    <row r="128" spans="1:6" ht="47.25" hidden="1" x14ac:dyDescent="0.25">
      <c r="A128" s="12" t="s">
        <v>65</v>
      </c>
      <c r="B128" s="63" t="s">
        <v>92</v>
      </c>
      <c r="C128" s="23"/>
      <c r="D128" s="61"/>
      <c r="E128" s="61"/>
      <c r="F128" s="61"/>
    </row>
    <row r="129" spans="1:6" ht="63" hidden="1" customHeight="1" x14ac:dyDescent="0.25">
      <c r="A129" s="12" t="s">
        <v>91</v>
      </c>
      <c r="B129" s="63" t="s">
        <v>125</v>
      </c>
      <c r="C129" s="104"/>
      <c r="D129" s="60"/>
      <c r="E129" s="60"/>
      <c r="F129" s="60"/>
    </row>
    <row r="130" spans="1:6" ht="78.75" hidden="1" x14ac:dyDescent="0.25">
      <c r="A130" s="12" t="s">
        <v>29</v>
      </c>
      <c r="B130" s="63" t="s">
        <v>126</v>
      </c>
      <c r="C130" s="104">
        <v>200</v>
      </c>
      <c r="D130" s="60"/>
      <c r="E130" s="60"/>
      <c r="F130" s="60"/>
    </row>
    <row r="131" spans="1:6" ht="78.75" hidden="1" x14ac:dyDescent="0.25">
      <c r="A131" s="12" t="s">
        <v>28</v>
      </c>
      <c r="B131" s="63" t="s">
        <v>127</v>
      </c>
      <c r="C131" s="104">
        <v>240</v>
      </c>
      <c r="D131" s="60"/>
      <c r="E131" s="60"/>
      <c r="F131" s="60"/>
    </row>
    <row r="132" spans="1:6" ht="32.1" customHeight="1" x14ac:dyDescent="0.25">
      <c r="A132" s="87" t="s">
        <v>7</v>
      </c>
      <c r="B132" s="63"/>
      <c r="C132" s="16"/>
      <c r="D132" s="64">
        <f>D152</f>
        <v>631</v>
      </c>
      <c r="E132" s="64">
        <f t="shared" ref="E132:F132" si="26">E152</f>
        <v>298.89999999999998</v>
      </c>
      <c r="F132" s="64">
        <f t="shared" si="26"/>
        <v>233.50000000000006</v>
      </c>
    </row>
    <row r="133" spans="1:6" ht="18" hidden="1" customHeight="1" x14ac:dyDescent="0.25">
      <c r="A133" s="87" t="s">
        <v>33</v>
      </c>
      <c r="B133" s="63"/>
      <c r="C133" s="104"/>
      <c r="D133" s="60"/>
      <c r="E133" s="60"/>
      <c r="F133" s="60"/>
    </row>
    <row r="134" spans="1:6" ht="47.25" hidden="1" x14ac:dyDescent="0.25">
      <c r="A134" s="12" t="s">
        <v>68</v>
      </c>
      <c r="B134" s="63" t="s">
        <v>93</v>
      </c>
      <c r="C134" s="23"/>
      <c r="D134" s="61"/>
      <c r="E134" s="61"/>
      <c r="F134" s="61"/>
    </row>
    <row r="135" spans="1:6" ht="143.44999999999999" hidden="1" customHeight="1" x14ac:dyDescent="0.25">
      <c r="A135" s="12" t="s">
        <v>67</v>
      </c>
      <c r="B135" s="63" t="s">
        <v>128</v>
      </c>
      <c r="C135" s="23"/>
      <c r="D135" s="61"/>
      <c r="E135" s="61"/>
      <c r="F135" s="61"/>
    </row>
    <row r="136" spans="1:6" ht="78.75" hidden="1" x14ac:dyDescent="0.25">
      <c r="A136" s="12" t="s">
        <v>29</v>
      </c>
      <c r="B136" s="63" t="s">
        <v>129</v>
      </c>
      <c r="C136" s="104">
        <v>200</v>
      </c>
      <c r="D136" s="60"/>
      <c r="E136" s="60"/>
      <c r="F136" s="60"/>
    </row>
    <row r="137" spans="1:6" ht="78.75" hidden="1" x14ac:dyDescent="0.25">
      <c r="A137" s="12" t="s">
        <v>28</v>
      </c>
      <c r="B137" s="63" t="s">
        <v>130</v>
      </c>
      <c r="C137" s="104">
        <v>240</v>
      </c>
      <c r="D137" s="60"/>
      <c r="E137" s="60"/>
      <c r="F137" s="60"/>
    </row>
    <row r="138" spans="1:6" ht="63.6" hidden="1" customHeight="1" x14ac:dyDescent="0.25">
      <c r="A138" s="12" t="s">
        <v>88</v>
      </c>
      <c r="B138" s="63" t="s">
        <v>131</v>
      </c>
      <c r="C138" s="23"/>
      <c r="D138" s="61"/>
      <c r="E138" s="61"/>
      <c r="F138" s="61"/>
    </row>
    <row r="139" spans="1:6" ht="78.75" hidden="1" x14ac:dyDescent="0.25">
      <c r="A139" s="12" t="s">
        <v>29</v>
      </c>
      <c r="B139" s="63" t="s">
        <v>132</v>
      </c>
      <c r="C139" s="104">
        <v>200</v>
      </c>
      <c r="D139" s="60"/>
      <c r="E139" s="60"/>
      <c r="F139" s="60"/>
    </row>
    <row r="140" spans="1:6" ht="78.75" hidden="1" x14ac:dyDescent="0.25">
      <c r="A140" s="12" t="s">
        <v>28</v>
      </c>
      <c r="B140" s="63" t="s">
        <v>133</v>
      </c>
      <c r="C140" s="104">
        <v>240</v>
      </c>
      <c r="D140" s="60"/>
      <c r="E140" s="60"/>
      <c r="F140" s="60"/>
    </row>
    <row r="141" spans="1:6" ht="78.75" hidden="1" x14ac:dyDescent="0.25">
      <c r="A141" s="31" t="s">
        <v>94</v>
      </c>
      <c r="B141" s="63" t="s">
        <v>134</v>
      </c>
      <c r="C141" s="23"/>
      <c r="D141" s="61"/>
      <c r="E141" s="61"/>
      <c r="F141" s="61"/>
    </row>
    <row r="142" spans="1:6" ht="78.75" hidden="1" x14ac:dyDescent="0.25">
      <c r="A142" s="12" t="s">
        <v>29</v>
      </c>
      <c r="B142" s="63" t="s">
        <v>135</v>
      </c>
      <c r="C142" s="104">
        <v>200</v>
      </c>
      <c r="D142" s="60"/>
      <c r="E142" s="60"/>
      <c r="F142" s="60"/>
    </row>
    <row r="143" spans="1:6" ht="78.75" hidden="1" x14ac:dyDescent="0.25">
      <c r="A143" s="12" t="s">
        <v>28</v>
      </c>
      <c r="B143" s="63" t="s">
        <v>136</v>
      </c>
      <c r="C143" s="104">
        <v>240</v>
      </c>
      <c r="D143" s="60"/>
      <c r="E143" s="60"/>
      <c r="F143" s="60"/>
    </row>
    <row r="144" spans="1:6" ht="21.6" hidden="1" customHeight="1" x14ac:dyDescent="0.25">
      <c r="A144" s="87" t="s">
        <v>8</v>
      </c>
      <c r="B144" s="63"/>
      <c r="C144" s="104"/>
      <c r="D144" s="60"/>
      <c r="E144" s="60"/>
      <c r="F144" s="60"/>
    </row>
    <row r="145" spans="1:6" ht="47.25" hidden="1" x14ac:dyDescent="0.25">
      <c r="A145" s="12" t="s">
        <v>66</v>
      </c>
      <c r="B145" s="63" t="s">
        <v>95</v>
      </c>
      <c r="C145" s="104"/>
      <c r="D145" s="60"/>
      <c r="E145" s="60"/>
      <c r="F145" s="60"/>
    </row>
    <row r="146" spans="1:6" ht="156.6" hidden="1" customHeight="1" x14ac:dyDescent="0.25">
      <c r="A146" s="12" t="s">
        <v>67</v>
      </c>
      <c r="B146" s="63" t="s">
        <v>137</v>
      </c>
      <c r="C146" s="23"/>
      <c r="D146" s="61"/>
      <c r="E146" s="61"/>
      <c r="F146" s="61"/>
    </row>
    <row r="147" spans="1:6" ht="78.75" hidden="1" x14ac:dyDescent="0.25">
      <c r="A147" s="12" t="s">
        <v>29</v>
      </c>
      <c r="B147" s="63" t="s">
        <v>138</v>
      </c>
      <c r="C147" s="104">
        <v>200</v>
      </c>
      <c r="D147" s="60"/>
      <c r="E147" s="60"/>
      <c r="F147" s="60"/>
    </row>
    <row r="148" spans="1:6" ht="78.75" hidden="1" x14ac:dyDescent="0.25">
      <c r="A148" s="12" t="s">
        <v>28</v>
      </c>
      <c r="B148" s="63" t="s">
        <v>139</v>
      </c>
      <c r="C148" s="104">
        <v>240</v>
      </c>
      <c r="D148" s="60"/>
      <c r="E148" s="60"/>
      <c r="F148" s="60"/>
    </row>
    <row r="149" spans="1:6" ht="65.45" hidden="1" customHeight="1" x14ac:dyDescent="0.25">
      <c r="A149" s="12" t="s">
        <v>108</v>
      </c>
      <c r="B149" s="63" t="s">
        <v>140</v>
      </c>
      <c r="C149" s="23"/>
      <c r="D149" s="61"/>
      <c r="E149" s="61"/>
      <c r="F149" s="61"/>
    </row>
    <row r="150" spans="1:6" ht="65.099999999999994" hidden="1" customHeight="1" x14ac:dyDescent="0.25">
      <c r="A150" s="12" t="s">
        <v>29</v>
      </c>
      <c r="B150" s="63" t="s">
        <v>141</v>
      </c>
      <c r="C150" s="104">
        <v>200</v>
      </c>
      <c r="D150" s="60"/>
      <c r="E150" s="60"/>
      <c r="F150" s="60"/>
    </row>
    <row r="151" spans="1:6" ht="78.75" hidden="1" x14ac:dyDescent="0.25">
      <c r="A151" s="12" t="s">
        <v>28</v>
      </c>
      <c r="B151" s="63" t="s">
        <v>142</v>
      </c>
      <c r="C151" s="104">
        <v>240</v>
      </c>
      <c r="D151" s="60"/>
      <c r="E151" s="60"/>
      <c r="F151" s="60"/>
    </row>
    <row r="152" spans="1:6" ht="18.600000000000001" customHeight="1" x14ac:dyDescent="0.25">
      <c r="A152" s="87" t="s">
        <v>9</v>
      </c>
      <c r="B152" s="63"/>
      <c r="C152" s="86"/>
      <c r="D152" s="73">
        <f>D158</f>
        <v>631</v>
      </c>
      <c r="E152" s="73">
        <f>E158+E153</f>
        <v>298.89999999999998</v>
      </c>
      <c r="F152" s="73">
        <f>F158+F153</f>
        <v>233.50000000000006</v>
      </c>
    </row>
    <row r="153" spans="1:6" ht="112.5" hidden="1" customHeight="1" x14ac:dyDescent="0.25">
      <c r="A153" s="10" t="s">
        <v>258</v>
      </c>
      <c r="B153" s="98" t="s">
        <v>261</v>
      </c>
      <c r="C153" s="96" t="s">
        <v>240</v>
      </c>
      <c r="D153" s="97">
        <f>D154</f>
        <v>0</v>
      </c>
      <c r="E153" s="97">
        <f t="shared" ref="E153:F156" si="27">E154</f>
        <v>0</v>
      </c>
      <c r="F153" s="97">
        <f t="shared" si="27"/>
        <v>0</v>
      </c>
    </row>
    <row r="154" spans="1:6" ht="65.25" hidden="1" customHeight="1" x14ac:dyDescent="0.25">
      <c r="A154" s="31" t="s">
        <v>256</v>
      </c>
      <c r="B154" s="63" t="s">
        <v>260</v>
      </c>
      <c r="C154" s="90" t="s">
        <v>240</v>
      </c>
      <c r="D154" s="123">
        <f>D155</f>
        <v>0</v>
      </c>
      <c r="E154" s="123">
        <f t="shared" si="27"/>
        <v>0</v>
      </c>
      <c r="F154" s="123">
        <f t="shared" si="27"/>
        <v>0</v>
      </c>
    </row>
    <row r="155" spans="1:6" ht="50.25" hidden="1" customHeight="1" x14ac:dyDescent="0.25">
      <c r="A155" s="31" t="s">
        <v>257</v>
      </c>
      <c r="B155" s="63" t="s">
        <v>259</v>
      </c>
      <c r="C155" s="90" t="s">
        <v>240</v>
      </c>
      <c r="D155" s="123">
        <f>D156</f>
        <v>0</v>
      </c>
      <c r="E155" s="123">
        <f t="shared" si="27"/>
        <v>0</v>
      </c>
      <c r="F155" s="123">
        <f t="shared" si="27"/>
        <v>0</v>
      </c>
    </row>
    <row r="156" spans="1:6" ht="51" hidden="1" customHeight="1" x14ac:dyDescent="0.25">
      <c r="A156" s="12" t="s">
        <v>29</v>
      </c>
      <c r="B156" s="63" t="s">
        <v>259</v>
      </c>
      <c r="C156" s="104">
        <v>200</v>
      </c>
      <c r="D156" s="123">
        <f>D157</f>
        <v>0</v>
      </c>
      <c r="E156" s="123">
        <f t="shared" si="27"/>
        <v>0</v>
      </c>
      <c r="F156" s="123">
        <f t="shared" si="27"/>
        <v>0</v>
      </c>
    </row>
    <row r="157" spans="1:6" ht="71.25" hidden="1" customHeight="1" x14ac:dyDescent="0.25">
      <c r="A157" s="12" t="s">
        <v>28</v>
      </c>
      <c r="B157" s="63" t="s">
        <v>259</v>
      </c>
      <c r="C157" s="104">
        <v>240</v>
      </c>
      <c r="D157" s="123">
        <v>0</v>
      </c>
      <c r="E157" s="123">
        <v>0</v>
      </c>
      <c r="F157" s="123">
        <v>0</v>
      </c>
    </row>
    <row r="158" spans="1:6" ht="31.5" x14ac:dyDescent="0.25">
      <c r="A158" s="12" t="s">
        <v>69</v>
      </c>
      <c r="B158" s="63" t="s">
        <v>231</v>
      </c>
      <c r="C158" s="86"/>
      <c r="D158" s="73">
        <f>D162</f>
        <v>631</v>
      </c>
      <c r="E158" s="73">
        <f t="shared" ref="E158:F158" si="28">E162</f>
        <v>298.89999999999998</v>
      </c>
      <c r="F158" s="73">
        <f t="shared" si="28"/>
        <v>233.50000000000006</v>
      </c>
    </row>
    <row r="159" spans="1:6" ht="161.44999999999999" hidden="1" customHeight="1" x14ac:dyDescent="0.25">
      <c r="A159" s="12" t="s">
        <v>36</v>
      </c>
      <c r="B159" s="63" t="s">
        <v>143</v>
      </c>
      <c r="C159" s="23"/>
      <c r="D159" s="61"/>
      <c r="E159" s="61"/>
      <c r="F159" s="61"/>
    </row>
    <row r="160" spans="1:6" ht="78.75" hidden="1" x14ac:dyDescent="0.25">
      <c r="A160" s="12" t="s">
        <v>29</v>
      </c>
      <c r="B160" s="63" t="s">
        <v>144</v>
      </c>
      <c r="C160" s="23">
        <v>200</v>
      </c>
      <c r="D160" s="61"/>
      <c r="E160" s="61"/>
      <c r="F160" s="61"/>
    </row>
    <row r="161" spans="1:7" ht="78.75" hidden="1" x14ac:dyDescent="0.25">
      <c r="A161" s="12" t="s">
        <v>28</v>
      </c>
      <c r="B161" s="63" t="s">
        <v>145</v>
      </c>
      <c r="C161" s="23">
        <v>240</v>
      </c>
      <c r="D161" s="61"/>
      <c r="E161" s="61"/>
      <c r="F161" s="61"/>
    </row>
    <row r="162" spans="1:7" ht="63" x14ac:dyDescent="0.25">
      <c r="A162" s="12" t="s">
        <v>99</v>
      </c>
      <c r="B162" s="122" t="s">
        <v>230</v>
      </c>
      <c r="C162" s="23"/>
      <c r="D162" s="61">
        <f>D163</f>
        <v>631</v>
      </c>
      <c r="E162" s="61">
        <f t="shared" ref="E162:F163" si="29">E163</f>
        <v>298.89999999999998</v>
      </c>
      <c r="F162" s="61">
        <f t="shared" si="29"/>
        <v>233.50000000000006</v>
      </c>
      <c r="G162" s="6"/>
    </row>
    <row r="163" spans="1:7" ht="47.25" x14ac:dyDescent="0.25">
      <c r="A163" s="12" t="s">
        <v>29</v>
      </c>
      <c r="B163" s="122" t="s">
        <v>230</v>
      </c>
      <c r="C163" s="23">
        <v>200</v>
      </c>
      <c r="D163" s="61">
        <f>D164</f>
        <v>631</v>
      </c>
      <c r="E163" s="61">
        <f t="shared" si="29"/>
        <v>298.89999999999998</v>
      </c>
      <c r="F163" s="61">
        <f t="shared" si="29"/>
        <v>233.50000000000006</v>
      </c>
    </row>
    <row r="164" spans="1:7" ht="63" x14ac:dyDescent="0.25">
      <c r="A164" s="12" t="s">
        <v>28</v>
      </c>
      <c r="B164" s="122" t="s">
        <v>230</v>
      </c>
      <c r="C164" s="23">
        <v>240</v>
      </c>
      <c r="D164" s="61">
        <v>631</v>
      </c>
      <c r="E164" s="61">
        <f>394.6-12.8-72.9-10</f>
        <v>298.89999999999998</v>
      </c>
      <c r="F164" s="61">
        <f>394.6-5.4-F185-10</f>
        <v>233.50000000000006</v>
      </c>
    </row>
    <row r="165" spans="1:7" ht="20.45" hidden="1" customHeight="1" x14ac:dyDescent="0.25">
      <c r="A165" s="87" t="s">
        <v>14</v>
      </c>
      <c r="B165" s="63"/>
      <c r="C165" s="23"/>
      <c r="D165" s="61"/>
      <c r="E165" s="61"/>
      <c r="F165" s="61"/>
    </row>
    <row r="166" spans="1:7" ht="21.95" hidden="1" customHeight="1" x14ac:dyDescent="0.25">
      <c r="A166" s="87" t="s">
        <v>30</v>
      </c>
      <c r="B166" s="63"/>
      <c r="C166" s="23"/>
      <c r="D166" s="61"/>
      <c r="E166" s="61"/>
      <c r="F166" s="61"/>
    </row>
    <row r="167" spans="1:7" ht="39" hidden="1" customHeight="1" x14ac:dyDescent="0.25">
      <c r="A167" s="130" t="s">
        <v>118</v>
      </c>
      <c r="B167" s="63" t="s">
        <v>97</v>
      </c>
      <c r="C167" s="23"/>
      <c r="D167" s="61"/>
      <c r="E167" s="61"/>
      <c r="F167" s="61"/>
    </row>
    <row r="168" spans="1:7" ht="62.1" hidden="1" customHeight="1" x14ac:dyDescent="0.25">
      <c r="A168" s="31" t="s">
        <v>98</v>
      </c>
      <c r="B168" s="63" t="s">
        <v>148</v>
      </c>
      <c r="C168" s="23"/>
      <c r="D168" s="61"/>
      <c r="E168" s="61"/>
      <c r="F168" s="61"/>
    </row>
    <row r="169" spans="1:7" ht="78.75" hidden="1" x14ac:dyDescent="0.25">
      <c r="A169" s="31" t="s">
        <v>29</v>
      </c>
      <c r="B169" s="63" t="s">
        <v>149</v>
      </c>
      <c r="C169" s="23">
        <v>200</v>
      </c>
      <c r="D169" s="61"/>
      <c r="E169" s="61"/>
      <c r="F169" s="61"/>
    </row>
    <row r="170" spans="1:7" ht="78.75" hidden="1" x14ac:dyDescent="0.25">
      <c r="A170" s="31" t="s">
        <v>28</v>
      </c>
      <c r="B170" s="63" t="s">
        <v>149</v>
      </c>
      <c r="C170" s="23">
        <v>240</v>
      </c>
      <c r="D170" s="61"/>
      <c r="E170" s="61"/>
      <c r="F170" s="61"/>
    </row>
    <row r="171" spans="1:7" hidden="1" x14ac:dyDescent="0.25">
      <c r="A171" s="31"/>
      <c r="B171" s="63"/>
      <c r="C171" s="23"/>
      <c r="D171" s="61"/>
      <c r="E171" s="61"/>
      <c r="F171" s="61"/>
    </row>
    <row r="172" spans="1:7" ht="18" customHeight="1" x14ac:dyDescent="0.25">
      <c r="A172" s="102" t="s">
        <v>37</v>
      </c>
      <c r="B172" s="63"/>
      <c r="C172" s="23"/>
      <c r="D172" s="64">
        <f>D173</f>
        <v>30</v>
      </c>
      <c r="E172" s="64">
        <f t="shared" ref="E172:F176" si="30">E173</f>
        <v>30</v>
      </c>
      <c r="F172" s="64">
        <f t="shared" si="30"/>
        <v>30</v>
      </c>
    </row>
    <row r="173" spans="1:7" ht="18.95" customHeight="1" x14ac:dyDescent="0.25">
      <c r="A173" s="102" t="s">
        <v>38</v>
      </c>
      <c r="B173" s="63"/>
      <c r="C173" s="23"/>
      <c r="D173" s="64">
        <f>D174</f>
        <v>30</v>
      </c>
      <c r="E173" s="64">
        <f t="shared" si="30"/>
        <v>30</v>
      </c>
      <c r="F173" s="64">
        <f t="shared" si="30"/>
        <v>30</v>
      </c>
    </row>
    <row r="174" spans="1:7" ht="34.5" customHeight="1" x14ac:dyDescent="0.25">
      <c r="A174" s="130" t="s">
        <v>237</v>
      </c>
      <c r="B174" s="63" t="s">
        <v>235</v>
      </c>
      <c r="C174" s="23"/>
      <c r="D174" s="61">
        <f>D175</f>
        <v>30</v>
      </c>
      <c r="E174" s="61">
        <f t="shared" si="30"/>
        <v>30</v>
      </c>
      <c r="F174" s="61">
        <f t="shared" si="30"/>
        <v>30</v>
      </c>
    </row>
    <row r="175" spans="1:7" x14ac:dyDescent="0.25">
      <c r="A175" s="31" t="s">
        <v>236</v>
      </c>
      <c r="B175" s="63" t="s">
        <v>234</v>
      </c>
      <c r="C175" s="23"/>
      <c r="D175" s="61">
        <f>D176</f>
        <v>30</v>
      </c>
      <c r="E175" s="61">
        <f t="shared" si="30"/>
        <v>30</v>
      </c>
      <c r="F175" s="61">
        <f t="shared" si="30"/>
        <v>30</v>
      </c>
    </row>
    <row r="176" spans="1:7" ht="47.25" x14ac:dyDescent="0.25">
      <c r="A176" s="12" t="s">
        <v>29</v>
      </c>
      <c r="B176" s="63" t="s">
        <v>234</v>
      </c>
      <c r="C176" s="90" t="s">
        <v>233</v>
      </c>
      <c r="D176" s="60">
        <f>D177</f>
        <v>30</v>
      </c>
      <c r="E176" s="60">
        <f t="shared" si="30"/>
        <v>30</v>
      </c>
      <c r="F176" s="60">
        <f t="shared" si="30"/>
        <v>30</v>
      </c>
    </row>
    <row r="177" spans="1:6" ht="63.95" customHeight="1" x14ac:dyDescent="0.25">
      <c r="A177" s="12" t="s">
        <v>28</v>
      </c>
      <c r="B177" s="63" t="s">
        <v>234</v>
      </c>
      <c r="C177" s="90" t="s">
        <v>232</v>
      </c>
      <c r="D177" s="60">
        <v>30</v>
      </c>
      <c r="E177" s="60">
        <v>30</v>
      </c>
      <c r="F177" s="60">
        <v>30</v>
      </c>
    </row>
    <row r="178" spans="1:6" ht="20.25" hidden="1" customHeight="1" x14ac:dyDescent="0.25">
      <c r="A178" s="87" t="s">
        <v>16</v>
      </c>
      <c r="B178" s="63"/>
      <c r="C178" s="86"/>
      <c r="D178" s="73"/>
      <c r="E178" s="73"/>
      <c r="F178" s="73"/>
    </row>
    <row r="179" spans="1:6" ht="20.45" hidden="1" customHeight="1" x14ac:dyDescent="0.25">
      <c r="A179" s="87" t="s">
        <v>26</v>
      </c>
      <c r="B179" s="63"/>
      <c r="C179" s="104"/>
      <c r="D179" s="60"/>
      <c r="E179" s="60"/>
      <c r="F179" s="60"/>
    </row>
    <row r="180" spans="1:6" ht="47.25" hidden="1" x14ac:dyDescent="0.25">
      <c r="A180" s="12" t="s">
        <v>27</v>
      </c>
      <c r="B180" s="63" t="s">
        <v>102</v>
      </c>
      <c r="C180" s="104"/>
      <c r="D180" s="60"/>
      <c r="E180" s="60"/>
      <c r="F180" s="60"/>
    </row>
    <row r="181" spans="1:6" ht="56.45" hidden="1" customHeight="1" x14ac:dyDescent="0.25">
      <c r="A181" s="12" t="s">
        <v>70</v>
      </c>
      <c r="B181" s="63" t="s">
        <v>152</v>
      </c>
      <c r="C181" s="104"/>
      <c r="D181" s="60"/>
      <c r="E181" s="60"/>
      <c r="F181" s="60"/>
    </row>
    <row r="182" spans="1:6" ht="78.75" hidden="1" x14ac:dyDescent="0.25">
      <c r="A182" s="12" t="s">
        <v>17</v>
      </c>
      <c r="B182" s="63" t="s">
        <v>153</v>
      </c>
      <c r="C182" s="104">
        <v>300</v>
      </c>
      <c r="D182" s="60"/>
      <c r="E182" s="60"/>
      <c r="F182" s="60"/>
    </row>
    <row r="183" spans="1:6" ht="78.75" hidden="1" x14ac:dyDescent="0.25">
      <c r="A183" s="12" t="s">
        <v>18</v>
      </c>
      <c r="B183" s="63" t="s">
        <v>154</v>
      </c>
      <c r="C183" s="104">
        <v>320</v>
      </c>
      <c r="D183" s="60"/>
      <c r="E183" s="60"/>
      <c r="F183" s="60"/>
    </row>
    <row r="184" spans="1:6" hidden="1" x14ac:dyDescent="0.25">
      <c r="A184" s="12"/>
      <c r="B184" s="63"/>
      <c r="C184" s="104"/>
      <c r="D184" s="60"/>
      <c r="E184" s="60"/>
      <c r="F184" s="60"/>
    </row>
    <row r="185" spans="1:6" x14ac:dyDescent="0.25">
      <c r="A185" s="31" t="s">
        <v>238</v>
      </c>
      <c r="B185" s="63"/>
      <c r="C185" s="90"/>
      <c r="D185" s="60"/>
      <c r="E185" s="60">
        <v>72.900000000000006</v>
      </c>
      <c r="F185" s="60">
        <v>145.69999999999999</v>
      </c>
    </row>
    <row r="186" spans="1:6" ht="24.95" customHeight="1" x14ac:dyDescent="0.25">
      <c r="A186" s="133" t="s">
        <v>45</v>
      </c>
      <c r="B186" s="133"/>
      <c r="C186" s="133"/>
      <c r="D186" s="78">
        <f>D49+D25</f>
        <v>5997.9</v>
      </c>
      <c r="E186" s="78">
        <f>E49+E185</f>
        <v>3115.6</v>
      </c>
      <c r="F186" s="78">
        <f>F49+F185</f>
        <v>3128.1</v>
      </c>
    </row>
    <row r="187" spans="1:6" x14ac:dyDescent="0.25">
      <c r="A187" s="91"/>
      <c r="B187" s="50"/>
      <c r="C187" s="50"/>
      <c r="D187" s="50"/>
      <c r="E187" s="50"/>
      <c r="F187" s="50"/>
    </row>
    <row r="188" spans="1:6" x14ac:dyDescent="0.25">
      <c r="A188" s="50"/>
      <c r="B188" s="50"/>
      <c r="C188" s="50"/>
      <c r="D188" s="50"/>
      <c r="E188" s="50"/>
      <c r="F188" s="66"/>
    </row>
    <row r="189" spans="1:6" x14ac:dyDescent="0.25">
      <c r="A189" s="50"/>
      <c r="B189" s="50"/>
      <c r="C189" s="50"/>
      <c r="D189" s="50"/>
      <c r="E189" s="50"/>
      <c r="F189" s="66"/>
    </row>
    <row r="190" spans="1:6" x14ac:dyDescent="0.25">
      <c r="A190" s="92"/>
      <c r="B190" s="50"/>
      <c r="C190" s="50"/>
      <c r="D190" s="50"/>
      <c r="E190" s="50"/>
      <c r="F190" s="50"/>
    </row>
    <row r="191" spans="1:6" x14ac:dyDescent="0.25">
      <c r="A191" s="50"/>
      <c r="B191" s="50"/>
      <c r="C191" s="50"/>
      <c r="D191" s="50"/>
      <c r="E191" s="50"/>
      <c r="F191" s="66"/>
    </row>
    <row r="192" spans="1:6" x14ac:dyDescent="0.25">
      <c r="A192" s="50"/>
      <c r="B192" s="50"/>
      <c r="C192" s="50"/>
      <c r="D192" s="50"/>
      <c r="E192" s="50"/>
      <c r="F192" s="50"/>
    </row>
    <row r="193" spans="1:6" x14ac:dyDescent="0.25">
      <c r="A193" s="50"/>
      <c r="B193" s="50"/>
      <c r="C193" s="50"/>
      <c r="D193" s="50"/>
      <c r="E193" s="50"/>
      <c r="F193" s="50"/>
    </row>
    <row r="194" spans="1:6" x14ac:dyDescent="0.25">
      <c r="A194" s="50"/>
      <c r="B194" s="50"/>
      <c r="C194" s="93"/>
      <c r="D194" s="93"/>
      <c r="E194" s="93"/>
      <c r="F194" s="50"/>
    </row>
    <row r="195" spans="1:6" x14ac:dyDescent="0.25">
      <c r="A195" s="50"/>
      <c r="B195" s="50"/>
      <c r="C195" s="50"/>
      <c r="D195" s="50"/>
      <c r="E195" s="50"/>
      <c r="F195" s="50"/>
    </row>
    <row r="196" spans="1:6" x14ac:dyDescent="0.25">
      <c r="A196" s="50"/>
      <c r="B196" s="50"/>
      <c r="C196" s="50"/>
      <c r="D196" s="50"/>
      <c r="E196" s="50"/>
      <c r="F196" s="50"/>
    </row>
    <row r="197" spans="1:6" x14ac:dyDescent="0.25">
      <c r="A197" s="50"/>
      <c r="B197" s="50"/>
      <c r="C197" s="50"/>
      <c r="D197" s="50"/>
      <c r="E197" s="50"/>
      <c r="F197" s="50"/>
    </row>
    <row r="198" spans="1:6" x14ac:dyDescent="0.25">
      <c r="A198" s="50"/>
      <c r="B198" s="50"/>
      <c r="C198" s="50"/>
      <c r="D198" s="50"/>
      <c r="E198" s="50"/>
      <c r="F198" s="50"/>
    </row>
    <row r="199" spans="1:6" x14ac:dyDescent="0.25">
      <c r="A199" s="50"/>
      <c r="B199" s="50"/>
      <c r="C199" s="50"/>
      <c r="D199" s="50"/>
      <c r="E199" s="50"/>
      <c r="F199" s="50"/>
    </row>
    <row r="200" spans="1:6" x14ac:dyDescent="0.25">
      <c r="A200" s="50"/>
      <c r="B200" s="50"/>
      <c r="C200" s="50"/>
      <c r="D200" s="50"/>
      <c r="E200" s="50"/>
      <c r="F200" s="50"/>
    </row>
    <row r="201" spans="1:6" x14ac:dyDescent="0.25">
      <c r="A201" s="50"/>
      <c r="B201" s="50"/>
      <c r="C201" s="50"/>
      <c r="D201" s="50"/>
      <c r="E201" s="50"/>
      <c r="F201" s="50"/>
    </row>
    <row r="202" spans="1:6" x14ac:dyDescent="0.25">
      <c r="A202" s="50"/>
      <c r="B202" s="50"/>
      <c r="C202" s="50"/>
      <c r="D202" s="50"/>
      <c r="E202" s="50"/>
      <c r="F202" s="50"/>
    </row>
    <row r="203" spans="1:6" x14ac:dyDescent="0.25">
      <c r="A203" s="50"/>
      <c r="B203" s="50"/>
      <c r="C203" s="50"/>
      <c r="D203" s="50"/>
      <c r="E203" s="50"/>
      <c r="F203" s="50"/>
    </row>
    <row r="204" spans="1:6" x14ac:dyDescent="0.25">
      <c r="A204" s="50"/>
      <c r="B204" s="50"/>
      <c r="C204" s="50"/>
      <c r="D204" s="50"/>
      <c r="E204" s="50"/>
      <c r="F204" s="50"/>
    </row>
    <row r="205" spans="1:6" x14ac:dyDescent="0.25">
      <c r="A205" s="50"/>
      <c r="B205" s="50"/>
      <c r="C205" s="50"/>
      <c r="D205" s="50"/>
      <c r="E205" s="50"/>
      <c r="F205" s="50"/>
    </row>
    <row r="206" spans="1:6" x14ac:dyDescent="0.25">
      <c r="A206" s="50"/>
      <c r="B206" s="50"/>
      <c r="C206" s="50"/>
      <c r="D206" s="50"/>
      <c r="E206" s="50"/>
      <c r="F206" s="50"/>
    </row>
    <row r="207" spans="1:6" x14ac:dyDescent="0.25">
      <c r="A207" s="50"/>
      <c r="B207" s="50"/>
      <c r="C207" s="50"/>
      <c r="D207" s="50"/>
      <c r="E207" s="50"/>
      <c r="F207" s="50"/>
    </row>
    <row r="208" spans="1:6" x14ac:dyDescent="0.25">
      <c r="A208" s="50"/>
      <c r="B208" s="50"/>
      <c r="C208" s="50"/>
      <c r="D208" s="50"/>
      <c r="E208" s="50"/>
      <c r="F208" s="50"/>
    </row>
    <row r="209" spans="1:6" x14ac:dyDescent="0.25">
      <c r="A209" s="50"/>
      <c r="B209" s="50"/>
      <c r="C209" s="50"/>
      <c r="D209" s="50"/>
      <c r="E209" s="50"/>
      <c r="F209" s="50"/>
    </row>
    <row r="210" spans="1:6" x14ac:dyDescent="0.25">
      <c r="A210" s="50"/>
      <c r="B210" s="50"/>
      <c r="C210" s="50"/>
      <c r="D210" s="50"/>
      <c r="E210" s="50"/>
      <c r="F210" s="50"/>
    </row>
    <row r="211" spans="1:6" x14ac:dyDescent="0.25">
      <c r="A211" s="50"/>
      <c r="B211" s="50"/>
      <c r="C211" s="50"/>
      <c r="D211" s="50"/>
      <c r="E211" s="50"/>
      <c r="F211" s="50"/>
    </row>
    <row r="212" spans="1:6" x14ac:dyDescent="0.25">
      <c r="A212" s="50"/>
      <c r="B212" s="50"/>
      <c r="C212" s="50"/>
      <c r="D212" s="50"/>
      <c r="E212" s="50"/>
      <c r="F212" s="50"/>
    </row>
    <row r="213" spans="1:6" x14ac:dyDescent="0.25">
      <c r="A213" s="50"/>
      <c r="B213" s="50"/>
      <c r="C213" s="50"/>
      <c r="D213" s="50"/>
      <c r="E213" s="50"/>
      <c r="F213" s="50"/>
    </row>
    <row r="214" spans="1:6" x14ac:dyDescent="0.25">
      <c r="A214" s="50"/>
      <c r="B214" s="50"/>
      <c r="C214" s="50"/>
      <c r="D214" s="50"/>
      <c r="E214" s="50"/>
      <c r="F214" s="50"/>
    </row>
    <row r="215" spans="1:6" x14ac:dyDescent="0.25">
      <c r="A215" s="50"/>
      <c r="B215" s="50"/>
      <c r="C215" s="50"/>
      <c r="D215" s="50"/>
      <c r="E215" s="50"/>
      <c r="F215" s="50"/>
    </row>
    <row r="216" spans="1:6" x14ac:dyDescent="0.25">
      <c r="A216" s="50"/>
      <c r="B216" s="50"/>
      <c r="C216" s="50"/>
      <c r="D216" s="50"/>
      <c r="E216" s="50"/>
      <c r="F216" s="50"/>
    </row>
    <row r="217" spans="1:6" x14ac:dyDescent="0.25">
      <c r="A217" s="50"/>
      <c r="B217" s="50"/>
      <c r="C217" s="50"/>
      <c r="D217" s="50"/>
      <c r="E217" s="50"/>
      <c r="F217" s="50"/>
    </row>
    <row r="218" spans="1:6" x14ac:dyDescent="0.25">
      <c r="A218" s="50"/>
      <c r="B218" s="50"/>
      <c r="C218" s="50"/>
      <c r="D218" s="50"/>
      <c r="E218" s="50"/>
      <c r="F218" s="50"/>
    </row>
    <row r="219" spans="1:6" x14ac:dyDescent="0.25">
      <c r="A219" s="50"/>
      <c r="B219" s="50"/>
      <c r="C219" s="50"/>
      <c r="D219" s="50"/>
      <c r="E219" s="50"/>
      <c r="F219" s="50"/>
    </row>
  </sheetData>
  <mergeCells count="18">
    <mergeCell ref="B12:F12"/>
    <mergeCell ref="B13:F13"/>
    <mergeCell ref="B14:F14"/>
    <mergeCell ref="B7:F7"/>
    <mergeCell ref="B3:F3"/>
    <mergeCell ref="D9:F9"/>
    <mergeCell ref="A186:C186"/>
    <mergeCell ref="A16:F16"/>
    <mergeCell ref="A17:A18"/>
    <mergeCell ref="B17:B18"/>
    <mergeCell ref="D17:F17"/>
    <mergeCell ref="C17:C18"/>
    <mergeCell ref="B10:F10"/>
    <mergeCell ref="B11:F11"/>
    <mergeCell ref="D2:F2"/>
    <mergeCell ref="B4:F4"/>
    <mergeCell ref="B5:F5"/>
    <mergeCell ref="B6:F6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opLeftCell="A4" workbookViewId="0">
      <selection activeCell="K12" sqref="J12:K12"/>
    </sheetView>
  </sheetViews>
  <sheetFormatPr defaultColWidth="9.140625" defaultRowHeight="15.75" outlineLevelRow="1" x14ac:dyDescent="0.25"/>
  <cols>
    <col min="1" max="1" width="38.85546875" style="2" customWidth="1"/>
    <col min="2" max="2" width="21.140625" style="2" customWidth="1"/>
    <col min="3" max="3" width="9.140625" style="2" customWidth="1"/>
    <col min="4" max="5" width="13.5703125" style="2" customWidth="1"/>
    <col min="6" max="6" width="14.140625" style="2" customWidth="1"/>
    <col min="7" max="16384" width="9.140625" style="2"/>
  </cols>
  <sheetData>
    <row r="1" spans="1:7" ht="14.45" customHeight="1" x14ac:dyDescent="0.25">
      <c r="B1" s="1"/>
      <c r="C1" s="3"/>
      <c r="D1" s="145" t="s">
        <v>47</v>
      </c>
      <c r="E1" s="145"/>
      <c r="F1" s="145"/>
    </row>
    <row r="2" spans="1:7" ht="30.6" customHeight="1" x14ac:dyDescent="0.25">
      <c r="B2" s="13"/>
      <c r="C2" s="13"/>
      <c r="D2" s="145" t="s">
        <v>215</v>
      </c>
      <c r="E2" s="145"/>
      <c r="F2" s="145"/>
      <c r="G2" s="13"/>
    </row>
    <row r="3" spans="1:7" ht="15.95" customHeight="1" x14ac:dyDescent="0.25">
      <c r="B3" s="4"/>
      <c r="C3" s="145" t="s">
        <v>111</v>
      </c>
      <c r="D3" s="145"/>
      <c r="E3" s="145"/>
      <c r="F3" s="145"/>
    </row>
    <row r="4" spans="1:7" ht="27" customHeight="1" x14ac:dyDescent="0.25">
      <c r="B4" s="4"/>
      <c r="C4" s="145" t="s">
        <v>112</v>
      </c>
      <c r="D4" s="145"/>
      <c r="E4" s="145"/>
      <c r="F4" s="145"/>
    </row>
    <row r="5" spans="1:7" x14ac:dyDescent="0.25">
      <c r="B5" s="4"/>
      <c r="C5" s="4"/>
      <c r="D5" s="146" t="s">
        <v>51</v>
      </c>
      <c r="E5" s="146"/>
      <c r="F5" s="146"/>
    </row>
    <row r="6" spans="1:7" x14ac:dyDescent="0.25">
      <c r="B6" s="4"/>
      <c r="C6" s="4"/>
      <c r="D6" s="5"/>
      <c r="E6" s="5"/>
      <c r="F6" s="5"/>
    </row>
    <row r="7" spans="1:7" ht="74.099999999999994" customHeight="1" x14ac:dyDescent="0.25">
      <c r="A7" s="134" t="s">
        <v>262</v>
      </c>
      <c r="B7" s="134"/>
      <c r="C7" s="134"/>
      <c r="D7" s="134"/>
      <c r="E7" s="134"/>
      <c r="F7" s="134"/>
    </row>
    <row r="8" spans="1:7" ht="14.45" customHeight="1" x14ac:dyDescent="0.25">
      <c r="A8" s="141" t="s">
        <v>0</v>
      </c>
      <c r="B8" s="141" t="s">
        <v>1</v>
      </c>
      <c r="C8" s="141" t="s">
        <v>217</v>
      </c>
      <c r="D8" s="142" t="s">
        <v>44</v>
      </c>
      <c r="E8" s="143"/>
      <c r="F8" s="144"/>
    </row>
    <row r="9" spans="1:7" ht="21" customHeight="1" x14ac:dyDescent="0.25">
      <c r="A9" s="141"/>
      <c r="B9" s="141"/>
      <c r="C9" s="141"/>
      <c r="D9" s="14" t="s">
        <v>48</v>
      </c>
      <c r="E9" s="14" t="s">
        <v>49</v>
      </c>
      <c r="F9" s="14" t="s">
        <v>50</v>
      </c>
    </row>
    <row r="10" spans="1:7" ht="47.25" x14ac:dyDescent="0.25">
      <c r="A10" s="9" t="s">
        <v>110</v>
      </c>
      <c r="B10" s="15"/>
      <c r="C10" s="16"/>
      <c r="D10" s="17" t="s">
        <v>105</v>
      </c>
      <c r="E10" s="17" t="s">
        <v>105</v>
      </c>
      <c r="F10" s="17" t="s">
        <v>105</v>
      </c>
    </row>
    <row r="11" spans="1:7" x14ac:dyDescent="0.25">
      <c r="A11" s="9"/>
      <c r="B11" s="15"/>
      <c r="C11" s="16"/>
      <c r="D11" s="18"/>
      <c r="E11" s="18"/>
      <c r="F11" s="18"/>
    </row>
    <row r="12" spans="1:7" ht="51.6" customHeight="1" x14ac:dyDescent="0.25">
      <c r="A12" s="10" t="s">
        <v>114</v>
      </c>
      <c r="B12" s="11" t="s">
        <v>78</v>
      </c>
      <c r="C12" s="7"/>
      <c r="D12" s="8"/>
      <c r="E12" s="8"/>
      <c r="F12" s="8"/>
    </row>
    <row r="13" spans="1:7" ht="78.75" x14ac:dyDescent="0.25">
      <c r="A13" s="45" t="s">
        <v>119</v>
      </c>
      <c r="B13" s="46" t="s">
        <v>155</v>
      </c>
      <c r="C13" s="47"/>
      <c r="D13" s="48"/>
      <c r="E13" s="48"/>
      <c r="F13" s="49"/>
      <c r="G13" s="50"/>
    </row>
    <row r="14" spans="1:7" ht="78.75" x14ac:dyDescent="0.25">
      <c r="A14" s="25" t="s">
        <v>29</v>
      </c>
      <c r="B14" s="51" t="s">
        <v>156</v>
      </c>
      <c r="C14" s="52">
        <v>200</v>
      </c>
      <c r="D14" s="53"/>
      <c r="E14" s="53"/>
      <c r="F14" s="54"/>
      <c r="G14" s="50"/>
    </row>
    <row r="15" spans="1:7" ht="78.75" x14ac:dyDescent="0.25">
      <c r="A15" s="55" t="s">
        <v>28</v>
      </c>
      <c r="B15" s="56" t="s">
        <v>157</v>
      </c>
      <c r="C15" s="57">
        <v>240</v>
      </c>
      <c r="D15" s="58"/>
      <c r="E15" s="58"/>
      <c r="F15" s="59"/>
      <c r="G15" s="50"/>
    </row>
    <row r="16" spans="1:7" x14ac:dyDescent="0.25">
      <c r="A16" s="19"/>
      <c r="B16" s="20"/>
      <c r="C16" s="44"/>
      <c r="D16" s="60"/>
      <c r="E16" s="60"/>
      <c r="F16" s="61"/>
      <c r="G16" s="50"/>
    </row>
    <row r="17" spans="1:7" ht="48.95" customHeight="1" x14ac:dyDescent="0.25">
      <c r="A17" s="62" t="s">
        <v>115</v>
      </c>
      <c r="B17" s="63" t="s">
        <v>82</v>
      </c>
      <c r="C17" s="44"/>
      <c r="D17" s="64"/>
      <c r="E17" s="64"/>
      <c r="F17" s="64"/>
      <c r="G17" s="50"/>
    </row>
    <row r="18" spans="1:7" ht="63" x14ac:dyDescent="0.25">
      <c r="A18" s="45" t="s">
        <v>54</v>
      </c>
      <c r="B18" s="46" t="s">
        <v>83</v>
      </c>
      <c r="C18" s="47"/>
      <c r="D18" s="48"/>
      <c r="E18" s="48"/>
      <c r="F18" s="49"/>
      <c r="G18" s="50"/>
    </row>
    <row r="19" spans="1:7" ht="94.5" x14ac:dyDescent="0.25">
      <c r="A19" s="24" t="s">
        <v>56</v>
      </c>
      <c r="B19" s="51" t="s">
        <v>158</v>
      </c>
      <c r="C19" s="52"/>
      <c r="D19" s="53"/>
      <c r="E19" s="53"/>
      <c r="F19" s="54"/>
      <c r="G19" s="50"/>
    </row>
    <row r="20" spans="1:7" ht="94.5" x14ac:dyDescent="0.25">
      <c r="A20" s="25" t="s">
        <v>29</v>
      </c>
      <c r="B20" s="51" t="s">
        <v>159</v>
      </c>
      <c r="C20" s="52">
        <v>200</v>
      </c>
      <c r="D20" s="53"/>
      <c r="E20" s="53"/>
      <c r="F20" s="54"/>
      <c r="G20" s="50"/>
    </row>
    <row r="21" spans="1:7" ht="94.5" x14ac:dyDescent="0.25">
      <c r="A21" s="25" t="s">
        <v>28</v>
      </c>
      <c r="B21" s="51" t="s">
        <v>122</v>
      </c>
      <c r="C21" s="52">
        <v>240</v>
      </c>
      <c r="D21" s="53"/>
      <c r="E21" s="53"/>
      <c r="F21" s="54"/>
      <c r="G21" s="50"/>
    </row>
    <row r="22" spans="1:7" ht="37.5" hidden="1" customHeight="1" outlineLevel="1" x14ac:dyDescent="0.25">
      <c r="A22" s="25" t="s">
        <v>55</v>
      </c>
      <c r="B22" s="21"/>
      <c r="C22" s="65"/>
      <c r="D22" s="54"/>
      <c r="E22" s="54"/>
      <c r="F22" s="54"/>
      <c r="G22" s="50"/>
    </row>
    <row r="23" spans="1:7" ht="47.25" hidden="1" outlineLevel="1" x14ac:dyDescent="0.25">
      <c r="A23" s="24" t="s">
        <v>56</v>
      </c>
      <c r="B23" s="21"/>
      <c r="C23" s="65"/>
      <c r="D23" s="54"/>
      <c r="E23" s="54"/>
      <c r="F23" s="54"/>
      <c r="G23" s="50"/>
    </row>
    <row r="24" spans="1:7" ht="63" hidden="1" outlineLevel="1" x14ac:dyDescent="0.25">
      <c r="A24" s="25" t="s">
        <v>40</v>
      </c>
      <c r="B24" s="21"/>
      <c r="C24" s="52"/>
      <c r="D24" s="53"/>
      <c r="E24" s="53"/>
      <c r="F24" s="54"/>
      <c r="G24" s="50"/>
    </row>
    <row r="25" spans="1:7" ht="31.5" hidden="1" outlineLevel="1" x14ac:dyDescent="0.25">
      <c r="A25" s="25" t="s">
        <v>35</v>
      </c>
      <c r="B25" s="21"/>
      <c r="C25" s="52"/>
      <c r="D25" s="53"/>
      <c r="E25" s="53"/>
      <c r="F25" s="54"/>
      <c r="G25" s="50"/>
    </row>
    <row r="26" spans="1:7" ht="63" outlineLevel="1" x14ac:dyDescent="0.25">
      <c r="A26" s="25" t="s">
        <v>55</v>
      </c>
      <c r="B26" s="51" t="s">
        <v>84</v>
      </c>
      <c r="C26" s="52"/>
      <c r="D26" s="53"/>
      <c r="E26" s="53"/>
      <c r="F26" s="54"/>
      <c r="G26" s="50"/>
    </row>
    <row r="27" spans="1:7" ht="94.5" outlineLevel="1" x14ac:dyDescent="0.25">
      <c r="A27" s="24" t="s">
        <v>56</v>
      </c>
      <c r="B27" s="51" t="s">
        <v>85</v>
      </c>
      <c r="C27" s="52"/>
      <c r="D27" s="53"/>
      <c r="E27" s="53"/>
      <c r="F27" s="54"/>
      <c r="G27" s="50"/>
    </row>
    <row r="28" spans="1:7" ht="94.5" outlineLevel="1" x14ac:dyDescent="0.25">
      <c r="A28" s="25" t="s">
        <v>40</v>
      </c>
      <c r="B28" s="51" t="s">
        <v>160</v>
      </c>
      <c r="C28" s="52">
        <v>600</v>
      </c>
      <c r="D28" s="53"/>
      <c r="E28" s="53"/>
      <c r="F28" s="54"/>
      <c r="G28" s="50"/>
    </row>
    <row r="29" spans="1:7" ht="94.5" outlineLevel="1" x14ac:dyDescent="0.25">
      <c r="A29" s="55" t="s">
        <v>35</v>
      </c>
      <c r="B29" s="56" t="s">
        <v>160</v>
      </c>
      <c r="C29" s="57">
        <v>630</v>
      </c>
      <c r="D29" s="58"/>
      <c r="E29" s="58"/>
      <c r="F29" s="59"/>
      <c r="G29" s="50"/>
    </row>
    <row r="30" spans="1:7" outlineLevel="1" x14ac:dyDescent="0.25">
      <c r="A30" s="12"/>
      <c r="B30" s="63"/>
      <c r="C30" s="44"/>
      <c r="D30" s="60"/>
      <c r="E30" s="60"/>
      <c r="F30" s="61"/>
      <c r="G30" s="50"/>
    </row>
    <row r="31" spans="1:7" ht="38.450000000000003" customHeight="1" x14ac:dyDescent="0.25">
      <c r="A31" s="62" t="s">
        <v>116</v>
      </c>
      <c r="B31" s="63" t="s">
        <v>97</v>
      </c>
      <c r="C31" s="23"/>
      <c r="D31" s="64"/>
      <c r="E31" s="64"/>
      <c r="F31" s="64"/>
      <c r="G31" s="66"/>
    </row>
    <row r="32" spans="1:7" ht="78.75" x14ac:dyDescent="0.25">
      <c r="A32" s="45" t="s">
        <v>98</v>
      </c>
      <c r="B32" s="46" t="s">
        <v>161</v>
      </c>
      <c r="C32" s="67"/>
      <c r="D32" s="49"/>
      <c r="E32" s="49"/>
      <c r="F32" s="68"/>
      <c r="G32" s="66"/>
    </row>
    <row r="33" spans="1:7" ht="78.75" x14ac:dyDescent="0.25">
      <c r="A33" s="24" t="s">
        <v>29</v>
      </c>
      <c r="B33" s="51" t="s">
        <v>162</v>
      </c>
      <c r="C33" s="65">
        <v>200</v>
      </c>
      <c r="D33" s="54"/>
      <c r="E33" s="54"/>
      <c r="F33" s="69"/>
      <c r="G33" s="66"/>
    </row>
    <row r="34" spans="1:7" ht="78.75" x14ac:dyDescent="0.25">
      <c r="A34" s="70" t="s">
        <v>28</v>
      </c>
      <c r="B34" s="56" t="s">
        <v>163</v>
      </c>
      <c r="C34" s="71">
        <v>240</v>
      </c>
      <c r="D34" s="59"/>
      <c r="E34" s="59"/>
      <c r="F34" s="72"/>
      <c r="G34" s="66"/>
    </row>
    <row r="35" spans="1:7" x14ac:dyDescent="0.25">
      <c r="A35" s="22"/>
      <c r="B35" s="23"/>
      <c r="C35" s="23"/>
      <c r="D35" s="61"/>
      <c r="E35" s="61"/>
      <c r="F35" s="64"/>
      <c r="G35" s="66"/>
    </row>
    <row r="36" spans="1:7" ht="31.5" customHeight="1" x14ac:dyDescent="0.25">
      <c r="A36" s="62" t="s">
        <v>117</v>
      </c>
      <c r="B36" s="63" t="s">
        <v>101</v>
      </c>
      <c r="C36" s="23"/>
      <c r="D36" s="73"/>
      <c r="E36" s="73"/>
      <c r="F36" s="64"/>
      <c r="G36" s="50"/>
    </row>
    <row r="37" spans="1:7" ht="78.75" x14ac:dyDescent="0.25">
      <c r="A37" s="45" t="s">
        <v>39</v>
      </c>
      <c r="B37" s="46" t="s">
        <v>150</v>
      </c>
      <c r="C37" s="67"/>
      <c r="D37" s="48"/>
      <c r="E37" s="48"/>
      <c r="F37" s="49"/>
      <c r="G37" s="50"/>
    </row>
    <row r="38" spans="1:7" ht="78.75" x14ac:dyDescent="0.25">
      <c r="A38" s="24" t="s">
        <v>40</v>
      </c>
      <c r="B38" s="51" t="s">
        <v>164</v>
      </c>
      <c r="C38" s="74" t="s">
        <v>41</v>
      </c>
      <c r="D38" s="54"/>
      <c r="E38" s="54"/>
      <c r="F38" s="54"/>
      <c r="G38" s="50"/>
    </row>
    <row r="39" spans="1:7" ht="78.75" hidden="1" x14ac:dyDescent="0.25">
      <c r="A39" s="24" t="s">
        <v>42</v>
      </c>
      <c r="B39" s="51" t="s">
        <v>100</v>
      </c>
      <c r="C39" s="74" t="s">
        <v>43</v>
      </c>
      <c r="D39" s="54"/>
      <c r="E39" s="54"/>
      <c r="F39" s="54"/>
      <c r="G39" s="50"/>
    </row>
    <row r="40" spans="1:7" hidden="1" x14ac:dyDescent="0.25">
      <c r="A40" s="24"/>
      <c r="B40" s="21"/>
      <c r="C40" s="52"/>
      <c r="D40" s="53"/>
      <c r="E40" s="53"/>
      <c r="F40" s="54"/>
      <c r="G40" s="50"/>
    </row>
    <row r="41" spans="1:7" hidden="1" x14ac:dyDescent="0.25">
      <c r="A41" s="24"/>
      <c r="B41" s="21"/>
      <c r="C41" s="52"/>
      <c r="D41" s="53"/>
      <c r="E41" s="53"/>
      <c r="F41" s="54"/>
      <c r="G41" s="50"/>
    </row>
    <row r="42" spans="1:7" hidden="1" x14ac:dyDescent="0.25">
      <c r="A42" s="24"/>
      <c r="B42" s="21"/>
      <c r="C42" s="65"/>
      <c r="D42" s="54"/>
      <c r="E42" s="54"/>
      <c r="F42" s="54"/>
      <c r="G42" s="50"/>
    </row>
    <row r="43" spans="1:7" hidden="1" x14ac:dyDescent="0.25">
      <c r="A43" s="25"/>
      <c r="B43" s="21"/>
      <c r="C43" s="65"/>
      <c r="D43" s="54"/>
      <c r="E43" s="54"/>
      <c r="F43" s="54"/>
      <c r="G43" s="50"/>
    </row>
    <row r="44" spans="1:7" hidden="1" x14ac:dyDescent="0.25">
      <c r="A44" s="25"/>
      <c r="B44" s="21"/>
      <c r="C44" s="65"/>
      <c r="D44" s="54"/>
      <c r="E44" s="54"/>
      <c r="F44" s="54"/>
      <c r="G44" s="50"/>
    </row>
    <row r="45" spans="1:7" hidden="1" x14ac:dyDescent="0.25">
      <c r="A45" s="25"/>
      <c r="B45" s="21"/>
      <c r="C45" s="52"/>
      <c r="D45" s="53"/>
      <c r="E45" s="53"/>
      <c r="F45" s="54"/>
      <c r="G45" s="50"/>
    </row>
    <row r="46" spans="1:7" hidden="1" x14ac:dyDescent="0.25">
      <c r="A46" s="25"/>
      <c r="B46" s="21"/>
      <c r="C46" s="52"/>
      <c r="D46" s="53"/>
      <c r="E46" s="53"/>
      <c r="F46" s="54"/>
      <c r="G46" s="50"/>
    </row>
    <row r="47" spans="1:7" hidden="1" x14ac:dyDescent="0.25">
      <c r="A47" s="26"/>
      <c r="B47" s="21"/>
      <c r="C47" s="52"/>
      <c r="D47" s="53"/>
      <c r="E47" s="53"/>
      <c r="F47" s="54"/>
      <c r="G47" s="50"/>
    </row>
    <row r="48" spans="1:7" hidden="1" x14ac:dyDescent="0.25">
      <c r="A48" s="26"/>
      <c r="B48" s="21"/>
      <c r="C48" s="52"/>
      <c r="D48" s="53"/>
      <c r="E48" s="53"/>
      <c r="F48" s="54"/>
      <c r="G48" s="50"/>
    </row>
    <row r="49" spans="1:7" hidden="1" x14ac:dyDescent="0.25">
      <c r="A49" s="26"/>
      <c r="B49" s="21"/>
      <c r="C49" s="52"/>
      <c r="D49" s="53"/>
      <c r="E49" s="53"/>
      <c r="F49" s="54"/>
      <c r="G49" s="50"/>
    </row>
    <row r="50" spans="1:7" hidden="1" x14ac:dyDescent="0.25">
      <c r="A50" s="25"/>
      <c r="B50" s="21"/>
      <c r="C50" s="52"/>
      <c r="D50" s="53"/>
      <c r="E50" s="53"/>
      <c r="F50" s="54"/>
      <c r="G50" s="50"/>
    </row>
    <row r="51" spans="1:7" hidden="1" x14ac:dyDescent="0.25">
      <c r="A51" s="25"/>
      <c r="B51" s="21"/>
      <c r="C51" s="52"/>
      <c r="D51" s="53"/>
      <c r="E51" s="53"/>
      <c r="F51" s="54"/>
      <c r="G51" s="50"/>
    </row>
    <row r="52" spans="1:7" hidden="1" x14ac:dyDescent="0.25">
      <c r="A52" s="25"/>
      <c r="B52" s="21"/>
      <c r="C52" s="52"/>
      <c r="D52" s="53"/>
      <c r="E52" s="53"/>
      <c r="F52" s="54"/>
      <c r="G52" s="50"/>
    </row>
    <row r="53" spans="1:7" hidden="1" x14ac:dyDescent="0.25">
      <c r="A53" s="25"/>
      <c r="B53" s="21"/>
      <c r="C53" s="52"/>
      <c r="D53" s="53"/>
      <c r="E53" s="53"/>
      <c r="F53" s="54"/>
      <c r="G53" s="50"/>
    </row>
    <row r="54" spans="1:7" hidden="1" x14ac:dyDescent="0.25">
      <c r="A54" s="25"/>
      <c r="B54" s="21"/>
      <c r="C54" s="52"/>
      <c r="D54" s="53"/>
      <c r="E54" s="53"/>
      <c r="F54" s="54"/>
      <c r="G54" s="50"/>
    </row>
    <row r="55" spans="1:7" hidden="1" x14ac:dyDescent="0.25">
      <c r="A55" s="24"/>
      <c r="B55" s="21"/>
      <c r="C55" s="52"/>
      <c r="D55" s="53"/>
      <c r="E55" s="53"/>
      <c r="F55" s="54"/>
      <c r="G55" s="50"/>
    </row>
    <row r="56" spans="1:7" hidden="1" x14ac:dyDescent="0.25">
      <c r="A56" s="24"/>
      <c r="B56" s="21"/>
      <c r="C56" s="52"/>
      <c r="D56" s="53"/>
      <c r="E56" s="53"/>
      <c r="F56" s="54"/>
      <c r="G56" s="50"/>
    </row>
    <row r="57" spans="1:7" hidden="1" x14ac:dyDescent="0.25">
      <c r="A57" s="75"/>
      <c r="B57" s="21"/>
      <c r="C57" s="52"/>
      <c r="D57" s="53"/>
      <c r="E57" s="53"/>
      <c r="F57" s="54"/>
      <c r="G57" s="50"/>
    </row>
    <row r="58" spans="1:7" hidden="1" x14ac:dyDescent="0.25">
      <c r="A58" s="24"/>
      <c r="B58" s="21"/>
      <c r="C58" s="52"/>
      <c r="D58" s="53"/>
      <c r="E58" s="53"/>
      <c r="F58" s="54"/>
      <c r="G58" s="50"/>
    </row>
    <row r="59" spans="1:7" hidden="1" x14ac:dyDescent="0.25">
      <c r="A59" s="24"/>
      <c r="B59" s="21"/>
      <c r="C59" s="52"/>
      <c r="D59" s="53"/>
      <c r="E59" s="53"/>
      <c r="F59" s="54"/>
      <c r="G59" s="50"/>
    </row>
    <row r="60" spans="1:7" hidden="1" x14ac:dyDescent="0.25">
      <c r="A60" s="26"/>
      <c r="B60" s="21"/>
      <c r="C60" s="65"/>
      <c r="D60" s="54"/>
      <c r="E60" s="54"/>
      <c r="F60" s="54"/>
      <c r="G60" s="50"/>
    </row>
    <row r="61" spans="1:7" hidden="1" x14ac:dyDescent="0.25">
      <c r="A61" s="75"/>
      <c r="B61" s="21"/>
      <c r="C61" s="65"/>
      <c r="D61" s="54"/>
      <c r="E61" s="54"/>
      <c r="F61" s="54"/>
      <c r="G61" s="50"/>
    </row>
    <row r="62" spans="1:7" hidden="1" x14ac:dyDescent="0.25">
      <c r="A62" s="25"/>
      <c r="B62" s="21"/>
      <c r="C62" s="65"/>
      <c r="D62" s="54"/>
      <c r="E62" s="54"/>
      <c r="F62" s="54"/>
      <c r="G62" s="50"/>
    </row>
    <row r="63" spans="1:7" hidden="1" x14ac:dyDescent="0.25">
      <c r="A63" s="25"/>
      <c r="B63" s="21"/>
      <c r="C63" s="65"/>
      <c r="D63" s="54"/>
      <c r="E63" s="54"/>
      <c r="F63" s="54"/>
      <c r="G63" s="50"/>
    </row>
    <row r="64" spans="1:7" hidden="1" x14ac:dyDescent="0.25">
      <c r="A64" s="27"/>
      <c r="B64" s="21"/>
      <c r="C64" s="65"/>
      <c r="D64" s="54"/>
      <c r="E64" s="54"/>
      <c r="F64" s="54"/>
      <c r="G64" s="50"/>
    </row>
    <row r="65" spans="1:7" hidden="1" x14ac:dyDescent="0.25">
      <c r="A65" s="75"/>
      <c r="B65" s="21"/>
      <c r="C65" s="65"/>
      <c r="D65" s="54"/>
      <c r="E65" s="54"/>
      <c r="F65" s="54"/>
      <c r="G65" s="50"/>
    </row>
    <row r="66" spans="1:7" hidden="1" x14ac:dyDescent="0.25">
      <c r="A66" s="25"/>
      <c r="B66" s="21"/>
      <c r="C66" s="65"/>
      <c r="D66" s="54"/>
      <c r="E66" s="54"/>
      <c r="F66" s="54"/>
      <c r="G66" s="50"/>
    </row>
    <row r="67" spans="1:7" hidden="1" x14ac:dyDescent="0.25">
      <c r="A67" s="25"/>
      <c r="B67" s="21"/>
      <c r="C67" s="65"/>
      <c r="D67" s="54"/>
      <c r="E67" s="54"/>
      <c r="F67" s="54"/>
      <c r="G67" s="50"/>
    </row>
    <row r="68" spans="1:7" hidden="1" x14ac:dyDescent="0.25">
      <c r="A68" s="25"/>
      <c r="B68" s="21"/>
      <c r="C68" s="65"/>
      <c r="D68" s="54"/>
      <c r="E68" s="54"/>
      <c r="F68" s="54"/>
      <c r="G68" s="50"/>
    </row>
    <row r="69" spans="1:7" hidden="1" x14ac:dyDescent="0.25">
      <c r="A69" s="25"/>
      <c r="B69" s="21"/>
      <c r="C69" s="52"/>
      <c r="D69" s="53"/>
      <c r="E69" s="53"/>
      <c r="F69" s="54"/>
      <c r="G69" s="50"/>
    </row>
    <row r="70" spans="1:7" hidden="1" x14ac:dyDescent="0.25">
      <c r="A70" s="25"/>
      <c r="B70" s="21"/>
      <c r="C70" s="52"/>
      <c r="D70" s="53"/>
      <c r="E70" s="53"/>
      <c r="F70" s="54"/>
      <c r="G70" s="50"/>
    </row>
    <row r="71" spans="1:7" hidden="1" x14ac:dyDescent="0.25">
      <c r="A71" s="25"/>
      <c r="B71" s="21"/>
      <c r="C71" s="52"/>
      <c r="D71" s="53"/>
      <c r="E71" s="53"/>
      <c r="F71" s="54"/>
      <c r="G71" s="50"/>
    </row>
    <row r="72" spans="1:7" hidden="1" x14ac:dyDescent="0.25">
      <c r="A72" s="25"/>
      <c r="B72" s="21"/>
      <c r="C72" s="52"/>
      <c r="D72" s="53"/>
      <c r="E72" s="53"/>
      <c r="F72" s="54"/>
      <c r="G72" s="50"/>
    </row>
    <row r="73" spans="1:7" hidden="1" x14ac:dyDescent="0.25">
      <c r="A73" s="75"/>
      <c r="B73" s="21"/>
      <c r="C73" s="65"/>
      <c r="D73" s="54"/>
      <c r="E73" s="54"/>
      <c r="F73" s="54"/>
      <c r="G73" s="50"/>
    </row>
    <row r="74" spans="1:7" hidden="1" x14ac:dyDescent="0.25">
      <c r="A74" s="25"/>
      <c r="B74" s="21"/>
      <c r="C74" s="52"/>
      <c r="D74" s="53"/>
      <c r="E74" s="53"/>
      <c r="F74" s="54"/>
      <c r="G74" s="50"/>
    </row>
    <row r="75" spans="1:7" hidden="1" x14ac:dyDescent="0.25">
      <c r="A75" s="25"/>
      <c r="B75" s="21"/>
      <c r="C75" s="52"/>
      <c r="D75" s="53"/>
      <c r="E75" s="53"/>
      <c r="F75" s="54"/>
      <c r="G75" s="50"/>
    </row>
    <row r="76" spans="1:7" hidden="1" x14ac:dyDescent="0.25">
      <c r="A76" s="26"/>
      <c r="B76" s="21"/>
      <c r="C76" s="65"/>
      <c r="D76" s="54"/>
      <c r="E76" s="54"/>
      <c r="F76" s="54"/>
      <c r="G76" s="50"/>
    </row>
    <row r="77" spans="1:7" hidden="1" x14ac:dyDescent="0.25">
      <c r="A77" s="25"/>
      <c r="B77" s="21"/>
      <c r="C77" s="52"/>
      <c r="D77" s="53"/>
      <c r="E77" s="53"/>
      <c r="F77" s="54"/>
      <c r="G77" s="50"/>
    </row>
    <row r="78" spans="1:7" hidden="1" x14ac:dyDescent="0.25">
      <c r="A78" s="25"/>
      <c r="B78" s="21"/>
      <c r="C78" s="52"/>
      <c r="D78" s="53"/>
      <c r="E78" s="53"/>
      <c r="F78" s="54"/>
      <c r="G78" s="50"/>
    </row>
    <row r="79" spans="1:7" hidden="1" x14ac:dyDescent="0.25">
      <c r="A79" s="26"/>
      <c r="B79" s="21"/>
      <c r="C79" s="65"/>
      <c r="D79" s="54"/>
      <c r="E79" s="54"/>
      <c r="F79" s="54"/>
      <c r="G79" s="50"/>
    </row>
    <row r="80" spans="1:7" hidden="1" x14ac:dyDescent="0.25">
      <c r="A80" s="25"/>
      <c r="B80" s="21"/>
      <c r="C80" s="52"/>
      <c r="D80" s="53"/>
      <c r="E80" s="53"/>
      <c r="F80" s="54"/>
      <c r="G80" s="50"/>
    </row>
    <row r="81" spans="1:7" hidden="1" x14ac:dyDescent="0.25">
      <c r="A81" s="25"/>
      <c r="B81" s="21"/>
      <c r="C81" s="52"/>
      <c r="D81" s="53"/>
      <c r="E81" s="53"/>
      <c r="F81" s="54"/>
      <c r="G81" s="50"/>
    </row>
    <row r="82" spans="1:7" hidden="1" x14ac:dyDescent="0.25">
      <c r="A82" s="25"/>
      <c r="B82" s="21"/>
      <c r="C82" s="52"/>
      <c r="D82" s="53"/>
      <c r="E82" s="53"/>
      <c r="F82" s="54"/>
      <c r="G82" s="50"/>
    </row>
    <row r="83" spans="1:7" hidden="1" x14ac:dyDescent="0.25">
      <c r="A83" s="76"/>
      <c r="B83" s="21"/>
      <c r="C83" s="52"/>
      <c r="D83" s="53"/>
      <c r="E83" s="53"/>
      <c r="F83" s="54"/>
      <c r="G83" s="50"/>
    </row>
    <row r="84" spans="1:7" hidden="1" x14ac:dyDescent="0.25">
      <c r="A84" s="24"/>
      <c r="B84" s="21"/>
      <c r="C84" s="52"/>
      <c r="D84" s="53"/>
      <c r="E84" s="53"/>
      <c r="F84" s="54"/>
      <c r="G84" s="50"/>
    </row>
    <row r="85" spans="1:7" hidden="1" x14ac:dyDescent="0.25">
      <c r="A85" s="24"/>
      <c r="B85" s="21"/>
      <c r="C85" s="52"/>
      <c r="D85" s="53"/>
      <c r="E85" s="53"/>
      <c r="F85" s="54"/>
      <c r="G85" s="50"/>
    </row>
    <row r="86" spans="1:7" hidden="1" x14ac:dyDescent="0.25">
      <c r="A86" s="25"/>
      <c r="B86" s="21"/>
      <c r="C86" s="65"/>
      <c r="D86" s="54"/>
      <c r="E86" s="54"/>
      <c r="F86" s="54"/>
      <c r="G86" s="50"/>
    </row>
    <row r="87" spans="1:7" hidden="1" x14ac:dyDescent="0.25">
      <c r="A87" s="25"/>
      <c r="B87" s="21"/>
      <c r="C87" s="52"/>
      <c r="D87" s="53"/>
      <c r="E87" s="53"/>
      <c r="F87" s="54"/>
      <c r="G87" s="50"/>
    </row>
    <row r="88" spans="1:7" hidden="1" x14ac:dyDescent="0.25">
      <c r="A88" s="25"/>
      <c r="B88" s="21"/>
      <c r="C88" s="52"/>
      <c r="D88" s="53"/>
      <c r="E88" s="53"/>
      <c r="F88" s="54"/>
      <c r="G88" s="50"/>
    </row>
    <row r="89" spans="1:7" hidden="1" x14ac:dyDescent="0.25">
      <c r="A89" s="25"/>
      <c r="B89" s="21"/>
      <c r="C89" s="65"/>
      <c r="D89" s="54"/>
      <c r="E89" s="54"/>
      <c r="F89" s="54"/>
      <c r="G89" s="50"/>
    </row>
    <row r="90" spans="1:7" hidden="1" x14ac:dyDescent="0.25">
      <c r="A90" s="25"/>
      <c r="B90" s="21"/>
      <c r="C90" s="65"/>
      <c r="D90" s="54"/>
      <c r="E90" s="54"/>
      <c r="F90" s="54"/>
      <c r="G90" s="50"/>
    </row>
    <row r="91" spans="1:7" hidden="1" x14ac:dyDescent="0.25">
      <c r="A91" s="75"/>
      <c r="B91" s="21"/>
      <c r="C91" s="65"/>
      <c r="D91" s="54"/>
      <c r="E91" s="54"/>
      <c r="F91" s="54"/>
      <c r="G91" s="50"/>
    </row>
    <row r="92" spans="1:7" hidden="1" x14ac:dyDescent="0.25">
      <c r="A92" s="25"/>
      <c r="B92" s="21"/>
      <c r="C92" s="52"/>
      <c r="D92" s="53"/>
      <c r="E92" s="53"/>
      <c r="F92" s="54"/>
      <c r="G92" s="50"/>
    </row>
    <row r="93" spans="1:7" hidden="1" x14ac:dyDescent="0.25">
      <c r="A93" s="25"/>
      <c r="B93" s="21"/>
      <c r="C93" s="52"/>
      <c r="D93" s="53"/>
      <c r="E93" s="53"/>
      <c r="F93" s="54"/>
      <c r="G93" s="50"/>
    </row>
    <row r="94" spans="1:7" hidden="1" x14ac:dyDescent="0.25">
      <c r="A94" s="25"/>
      <c r="B94" s="21"/>
      <c r="C94" s="52"/>
      <c r="D94" s="53"/>
      <c r="E94" s="53"/>
      <c r="F94" s="54"/>
      <c r="G94" s="50"/>
    </row>
    <row r="95" spans="1:7" hidden="1" x14ac:dyDescent="0.25">
      <c r="A95" s="76"/>
      <c r="B95" s="21"/>
      <c r="C95" s="65"/>
      <c r="D95" s="54"/>
      <c r="E95" s="54"/>
      <c r="F95" s="54"/>
      <c r="G95" s="50"/>
    </row>
    <row r="96" spans="1:7" hidden="1" x14ac:dyDescent="0.25">
      <c r="A96" s="24"/>
      <c r="B96" s="21"/>
      <c r="C96" s="52"/>
      <c r="D96" s="53"/>
      <c r="E96" s="53"/>
      <c r="F96" s="54"/>
      <c r="G96" s="50"/>
    </row>
    <row r="97" spans="1:7" hidden="1" x14ac:dyDescent="0.25">
      <c r="A97" s="24"/>
      <c r="B97" s="21"/>
      <c r="C97" s="52"/>
      <c r="D97" s="53"/>
      <c r="E97" s="53"/>
      <c r="F97" s="54"/>
      <c r="G97" s="50"/>
    </row>
    <row r="98" spans="1:7" hidden="1" x14ac:dyDescent="0.25">
      <c r="A98" s="28"/>
      <c r="B98" s="21"/>
      <c r="C98" s="52"/>
      <c r="D98" s="53"/>
      <c r="E98" s="53"/>
      <c r="F98" s="54"/>
      <c r="G98" s="50"/>
    </row>
    <row r="99" spans="1:7" hidden="1" x14ac:dyDescent="0.25">
      <c r="A99" s="25"/>
      <c r="B99" s="21"/>
      <c r="C99" s="52"/>
      <c r="D99" s="53"/>
      <c r="E99" s="53"/>
      <c r="F99" s="54"/>
      <c r="G99" s="50"/>
    </row>
    <row r="100" spans="1:7" hidden="1" x14ac:dyDescent="0.25">
      <c r="A100" s="25"/>
      <c r="B100" s="21"/>
      <c r="C100" s="52"/>
      <c r="D100" s="53"/>
      <c r="E100" s="53"/>
      <c r="F100" s="54"/>
      <c r="G100" s="50"/>
    </row>
    <row r="101" spans="1:7" hidden="1" x14ac:dyDescent="0.25">
      <c r="A101" s="25"/>
      <c r="B101" s="21"/>
      <c r="C101" s="52"/>
      <c r="D101" s="53"/>
      <c r="E101" s="53"/>
      <c r="F101" s="54"/>
      <c r="G101" s="50"/>
    </row>
    <row r="102" spans="1:7" hidden="1" x14ac:dyDescent="0.25">
      <c r="A102" s="28"/>
      <c r="B102" s="21"/>
      <c r="C102" s="65"/>
      <c r="D102" s="54"/>
      <c r="E102" s="54"/>
      <c r="F102" s="54"/>
      <c r="G102" s="50"/>
    </row>
    <row r="103" spans="1:7" hidden="1" x14ac:dyDescent="0.25">
      <c r="A103" s="75"/>
      <c r="B103" s="21"/>
      <c r="C103" s="65"/>
      <c r="D103" s="54"/>
      <c r="E103" s="54"/>
      <c r="F103" s="54"/>
      <c r="G103" s="50"/>
    </row>
    <row r="104" spans="1:7" hidden="1" x14ac:dyDescent="0.25">
      <c r="A104" s="25"/>
      <c r="B104" s="21"/>
      <c r="C104" s="65"/>
      <c r="D104" s="54"/>
      <c r="E104" s="54"/>
      <c r="F104" s="54"/>
      <c r="G104" s="50"/>
    </row>
    <row r="105" spans="1:7" hidden="1" x14ac:dyDescent="0.25">
      <c r="A105" s="25"/>
      <c r="B105" s="21"/>
      <c r="C105" s="65"/>
      <c r="D105" s="54"/>
      <c r="E105" s="54"/>
      <c r="F105" s="54"/>
      <c r="G105" s="50"/>
    </row>
    <row r="106" spans="1:7" hidden="1" x14ac:dyDescent="0.25">
      <c r="A106" s="28"/>
      <c r="B106" s="21"/>
      <c r="C106" s="65"/>
      <c r="D106" s="54"/>
      <c r="E106" s="54"/>
      <c r="F106" s="54"/>
      <c r="G106" s="50"/>
    </row>
    <row r="107" spans="1:7" hidden="1" x14ac:dyDescent="0.25">
      <c r="A107" s="25"/>
      <c r="B107" s="21"/>
      <c r="C107" s="65"/>
      <c r="D107" s="54"/>
      <c r="E107" s="54"/>
      <c r="F107" s="54"/>
      <c r="G107" s="50"/>
    </row>
    <row r="108" spans="1:7" hidden="1" x14ac:dyDescent="0.25">
      <c r="A108" s="25"/>
      <c r="B108" s="21"/>
      <c r="C108" s="65"/>
      <c r="D108" s="54"/>
      <c r="E108" s="54"/>
      <c r="F108" s="54"/>
      <c r="G108" s="50"/>
    </row>
    <row r="109" spans="1:7" hidden="1" x14ac:dyDescent="0.25">
      <c r="A109" s="25"/>
      <c r="B109" s="21"/>
      <c r="C109" s="65"/>
      <c r="D109" s="54"/>
      <c r="E109" s="54"/>
      <c r="F109" s="54"/>
      <c r="G109" s="50"/>
    </row>
    <row r="110" spans="1:7" hidden="1" x14ac:dyDescent="0.25">
      <c r="A110" s="25"/>
      <c r="B110" s="21"/>
      <c r="C110" s="65"/>
      <c r="D110" s="54"/>
      <c r="E110" s="54"/>
      <c r="F110" s="54"/>
      <c r="G110" s="50"/>
    </row>
    <row r="111" spans="1:7" hidden="1" x14ac:dyDescent="0.25">
      <c r="A111" s="24"/>
      <c r="B111" s="21"/>
      <c r="C111" s="65"/>
      <c r="D111" s="54"/>
      <c r="E111" s="54"/>
      <c r="F111" s="54"/>
      <c r="G111" s="50"/>
    </row>
    <row r="112" spans="1:7" hidden="1" x14ac:dyDescent="0.25">
      <c r="A112" s="24"/>
      <c r="B112" s="21"/>
      <c r="C112" s="65"/>
      <c r="D112" s="54"/>
      <c r="E112" s="54"/>
      <c r="F112" s="54"/>
      <c r="G112" s="50"/>
    </row>
    <row r="113" spans="1:7" hidden="1" x14ac:dyDescent="0.25">
      <c r="A113" s="24"/>
      <c r="B113" s="21"/>
      <c r="C113" s="65"/>
      <c r="D113" s="54"/>
      <c r="E113" s="54"/>
      <c r="F113" s="54"/>
      <c r="G113" s="50"/>
    </row>
    <row r="114" spans="1:7" hidden="1" x14ac:dyDescent="0.25">
      <c r="A114" s="24"/>
      <c r="B114" s="21"/>
      <c r="C114" s="65"/>
      <c r="D114" s="54"/>
      <c r="E114" s="54"/>
      <c r="F114" s="54"/>
      <c r="G114" s="50"/>
    </row>
    <row r="115" spans="1:7" hidden="1" x14ac:dyDescent="0.25">
      <c r="A115" s="25"/>
      <c r="B115" s="21"/>
      <c r="C115" s="52"/>
      <c r="D115" s="53"/>
      <c r="E115" s="53"/>
      <c r="F115" s="54"/>
      <c r="G115" s="50"/>
    </row>
    <row r="116" spans="1:7" hidden="1" x14ac:dyDescent="0.25">
      <c r="A116" s="25"/>
      <c r="B116" s="21"/>
      <c r="C116" s="52"/>
      <c r="D116" s="53"/>
      <c r="E116" s="53"/>
      <c r="F116" s="54"/>
      <c r="G116" s="50"/>
    </row>
    <row r="117" spans="1:7" hidden="1" x14ac:dyDescent="0.25">
      <c r="A117" s="25"/>
      <c r="B117" s="21"/>
      <c r="C117" s="52"/>
      <c r="D117" s="53"/>
      <c r="E117" s="53"/>
      <c r="F117" s="54"/>
      <c r="G117" s="50"/>
    </row>
    <row r="118" spans="1:7" hidden="1" x14ac:dyDescent="0.25">
      <c r="A118" s="25"/>
      <c r="B118" s="21"/>
      <c r="C118" s="52"/>
      <c r="D118" s="53"/>
      <c r="E118" s="53"/>
      <c r="F118" s="54"/>
      <c r="G118" s="50"/>
    </row>
    <row r="119" spans="1:7" hidden="1" x14ac:dyDescent="0.25">
      <c r="A119" s="25"/>
      <c r="B119" s="21"/>
      <c r="C119" s="52"/>
      <c r="D119" s="53"/>
      <c r="E119" s="53"/>
      <c r="F119" s="54"/>
      <c r="G119" s="50"/>
    </row>
    <row r="120" spans="1:7" hidden="1" x14ac:dyDescent="0.25">
      <c r="A120" s="25"/>
      <c r="B120" s="21"/>
      <c r="C120" s="65"/>
      <c r="D120" s="54"/>
      <c r="E120" s="54"/>
      <c r="F120" s="54"/>
      <c r="G120" s="50"/>
    </row>
    <row r="121" spans="1:7" hidden="1" x14ac:dyDescent="0.25">
      <c r="A121" s="25"/>
      <c r="B121" s="21"/>
      <c r="C121" s="65"/>
      <c r="D121" s="54"/>
      <c r="E121" s="54"/>
      <c r="F121" s="54"/>
      <c r="G121" s="50"/>
    </row>
    <row r="122" spans="1:7" hidden="1" x14ac:dyDescent="0.25">
      <c r="A122" s="25"/>
      <c r="B122" s="21"/>
      <c r="C122" s="65"/>
      <c r="D122" s="54"/>
      <c r="E122" s="54"/>
      <c r="F122" s="54"/>
      <c r="G122" s="50"/>
    </row>
    <row r="123" spans="1:7" hidden="1" x14ac:dyDescent="0.25">
      <c r="A123" s="25"/>
      <c r="B123" s="21"/>
      <c r="C123" s="52"/>
      <c r="D123" s="53"/>
      <c r="E123" s="53"/>
      <c r="F123" s="54"/>
      <c r="G123" s="50"/>
    </row>
    <row r="124" spans="1:7" hidden="1" x14ac:dyDescent="0.25">
      <c r="A124" s="25"/>
      <c r="B124" s="21"/>
      <c r="C124" s="52"/>
      <c r="D124" s="53"/>
      <c r="E124" s="53"/>
      <c r="F124" s="54"/>
      <c r="G124" s="50"/>
    </row>
    <row r="125" spans="1:7" hidden="1" x14ac:dyDescent="0.25">
      <c r="A125" s="25"/>
      <c r="B125" s="21"/>
      <c r="C125" s="52"/>
      <c r="D125" s="53"/>
      <c r="E125" s="53"/>
      <c r="F125" s="54"/>
      <c r="G125" s="50"/>
    </row>
    <row r="126" spans="1:7" hidden="1" x14ac:dyDescent="0.25">
      <c r="A126" s="25"/>
      <c r="B126" s="21"/>
      <c r="C126" s="52"/>
      <c r="D126" s="53"/>
      <c r="E126" s="53"/>
      <c r="F126" s="54"/>
      <c r="G126" s="50"/>
    </row>
    <row r="127" spans="1:7" hidden="1" x14ac:dyDescent="0.25">
      <c r="A127" s="25"/>
      <c r="B127" s="21"/>
      <c r="C127" s="52"/>
      <c r="D127" s="53"/>
      <c r="E127" s="53"/>
      <c r="F127" s="54"/>
      <c r="G127" s="50"/>
    </row>
    <row r="128" spans="1:7" ht="78.75" x14ac:dyDescent="0.25">
      <c r="A128" s="70" t="s">
        <v>42</v>
      </c>
      <c r="B128" s="56" t="s">
        <v>151</v>
      </c>
      <c r="C128" s="77" t="s">
        <v>43</v>
      </c>
      <c r="D128" s="58"/>
      <c r="E128" s="58"/>
      <c r="F128" s="59"/>
      <c r="G128" s="50"/>
    </row>
    <row r="129" spans="1:7" x14ac:dyDescent="0.25">
      <c r="A129" s="9"/>
      <c r="B129" s="29"/>
      <c r="C129" s="23"/>
      <c r="D129" s="61"/>
      <c r="E129" s="61"/>
      <c r="F129" s="64"/>
      <c r="G129" s="50"/>
    </row>
    <row r="130" spans="1:7" ht="47.25" x14ac:dyDescent="0.25">
      <c r="A130" s="9" t="s">
        <v>46</v>
      </c>
      <c r="B130" s="23"/>
      <c r="C130" s="23"/>
      <c r="D130" s="78" t="s">
        <v>106</v>
      </c>
      <c r="E130" s="78" t="s">
        <v>106</v>
      </c>
      <c r="F130" s="78" t="s">
        <v>106</v>
      </c>
      <c r="G130" s="50"/>
    </row>
    <row r="131" spans="1:7" x14ac:dyDescent="0.25">
      <c r="A131" s="30"/>
      <c r="B131" s="23"/>
      <c r="C131" s="23"/>
      <c r="D131" s="61"/>
      <c r="E131" s="61"/>
      <c r="F131" s="64"/>
      <c r="G131" s="50"/>
    </row>
    <row r="132" spans="1:7" ht="47.25" x14ac:dyDescent="0.25">
      <c r="A132" s="79" t="s">
        <v>60</v>
      </c>
      <c r="B132" s="63" t="s">
        <v>76</v>
      </c>
      <c r="C132" s="23"/>
      <c r="D132" s="61"/>
      <c r="E132" s="61"/>
      <c r="F132" s="64"/>
      <c r="G132" s="50"/>
    </row>
    <row r="133" spans="1:7" ht="9" customHeight="1" x14ac:dyDescent="0.25">
      <c r="A133" s="79"/>
      <c r="B133" s="23"/>
      <c r="C133" s="23"/>
      <c r="D133" s="61"/>
      <c r="E133" s="61"/>
      <c r="F133" s="64"/>
      <c r="G133" s="50"/>
    </row>
    <row r="134" spans="1:7" ht="47.25" x14ac:dyDescent="0.25">
      <c r="A134" s="80" t="s">
        <v>61</v>
      </c>
      <c r="B134" s="63" t="s">
        <v>77</v>
      </c>
      <c r="C134" s="44"/>
      <c r="D134" s="61"/>
      <c r="E134" s="61"/>
      <c r="F134" s="64"/>
      <c r="G134" s="50"/>
    </row>
    <row r="135" spans="1:7" ht="78.75" x14ac:dyDescent="0.25">
      <c r="A135" s="81" t="s">
        <v>53</v>
      </c>
      <c r="B135" s="46" t="s">
        <v>165</v>
      </c>
      <c r="C135" s="47"/>
      <c r="D135" s="49"/>
      <c r="E135" s="49"/>
      <c r="F135" s="68"/>
      <c r="G135" s="50"/>
    </row>
    <row r="136" spans="1:7" ht="110.25" x14ac:dyDescent="0.25">
      <c r="A136" s="25" t="s">
        <v>10</v>
      </c>
      <c r="B136" s="51" t="s">
        <v>166</v>
      </c>
      <c r="C136" s="65">
        <v>100</v>
      </c>
      <c r="D136" s="54"/>
      <c r="E136" s="54"/>
      <c r="F136" s="69"/>
      <c r="G136" s="50"/>
    </row>
    <row r="137" spans="1:7" ht="78.75" x14ac:dyDescent="0.25">
      <c r="A137" s="55" t="s">
        <v>11</v>
      </c>
      <c r="B137" s="56" t="s">
        <v>167</v>
      </c>
      <c r="C137" s="71">
        <v>120</v>
      </c>
      <c r="D137" s="58"/>
      <c r="E137" s="58"/>
      <c r="F137" s="59"/>
      <c r="G137" s="50"/>
    </row>
    <row r="138" spans="1:7" ht="9.6" customHeight="1" x14ac:dyDescent="0.25">
      <c r="A138" s="19"/>
      <c r="B138" s="20"/>
      <c r="C138" s="44"/>
      <c r="D138" s="60"/>
      <c r="E138" s="60"/>
      <c r="F138" s="61"/>
      <c r="G138" s="50"/>
    </row>
    <row r="139" spans="1:7" ht="47.25" x14ac:dyDescent="0.25">
      <c r="A139" s="80" t="s">
        <v>62</v>
      </c>
      <c r="B139" s="63" t="s">
        <v>73</v>
      </c>
      <c r="C139" s="23"/>
      <c r="D139" s="61"/>
      <c r="E139" s="61"/>
      <c r="F139" s="61"/>
      <c r="G139" s="50"/>
    </row>
    <row r="140" spans="1:7" ht="78.75" x14ac:dyDescent="0.25">
      <c r="A140" s="81" t="s">
        <v>53</v>
      </c>
      <c r="B140" s="46" t="s">
        <v>74</v>
      </c>
      <c r="C140" s="67"/>
      <c r="D140" s="49"/>
      <c r="E140" s="49"/>
      <c r="F140" s="49"/>
      <c r="G140" s="50"/>
    </row>
    <row r="141" spans="1:7" ht="110.25" x14ac:dyDescent="0.25">
      <c r="A141" s="25" t="s">
        <v>10</v>
      </c>
      <c r="B141" s="51" t="s">
        <v>121</v>
      </c>
      <c r="C141" s="52">
        <v>100</v>
      </c>
      <c r="D141" s="53"/>
      <c r="E141" s="53"/>
      <c r="F141" s="54"/>
      <c r="G141" s="50"/>
    </row>
    <row r="142" spans="1:7" ht="78.75" x14ac:dyDescent="0.25">
      <c r="A142" s="55" t="s">
        <v>11</v>
      </c>
      <c r="B142" s="56" t="s">
        <v>168</v>
      </c>
      <c r="C142" s="71">
        <v>120</v>
      </c>
      <c r="D142" s="58"/>
      <c r="E142" s="58"/>
      <c r="F142" s="59"/>
      <c r="G142" s="50"/>
    </row>
    <row r="143" spans="1:7" ht="6.95" customHeight="1" x14ac:dyDescent="0.25">
      <c r="A143" s="31"/>
      <c r="B143" s="20"/>
      <c r="C143" s="23"/>
      <c r="D143" s="61"/>
      <c r="E143" s="61"/>
      <c r="F143" s="61"/>
      <c r="G143" s="50"/>
    </row>
    <row r="144" spans="1:7" ht="47.25" x14ac:dyDescent="0.25">
      <c r="A144" s="80" t="s">
        <v>63</v>
      </c>
      <c r="B144" s="63" t="s">
        <v>75</v>
      </c>
      <c r="C144" s="23"/>
      <c r="D144" s="61"/>
      <c r="E144" s="61"/>
      <c r="F144" s="61"/>
      <c r="G144" s="50"/>
    </row>
    <row r="145" spans="1:7" ht="78.75" x14ac:dyDescent="0.25">
      <c r="A145" s="81" t="s">
        <v>53</v>
      </c>
      <c r="B145" s="46" t="s">
        <v>169</v>
      </c>
      <c r="C145" s="67"/>
      <c r="D145" s="49"/>
      <c r="E145" s="49"/>
      <c r="F145" s="49"/>
      <c r="G145" s="50"/>
    </row>
    <row r="146" spans="1:7" ht="110.25" x14ac:dyDescent="0.25">
      <c r="A146" s="25" t="s">
        <v>10</v>
      </c>
      <c r="B146" s="51" t="s">
        <v>170</v>
      </c>
      <c r="C146" s="65">
        <v>100</v>
      </c>
      <c r="D146" s="53"/>
      <c r="E146" s="53"/>
      <c r="F146" s="54"/>
      <c r="G146" s="50"/>
    </row>
    <row r="147" spans="1:7" ht="78.75" x14ac:dyDescent="0.25">
      <c r="A147" s="25" t="s">
        <v>11</v>
      </c>
      <c r="B147" s="51" t="s">
        <v>171</v>
      </c>
      <c r="C147" s="65">
        <v>120</v>
      </c>
      <c r="D147" s="53"/>
      <c r="E147" s="53"/>
      <c r="F147" s="54"/>
      <c r="G147" s="50"/>
    </row>
    <row r="148" spans="1:7" ht="78.75" x14ac:dyDescent="0.25">
      <c r="A148" s="25" t="s">
        <v>29</v>
      </c>
      <c r="B148" s="51" t="s">
        <v>172</v>
      </c>
      <c r="C148" s="65">
        <v>200</v>
      </c>
      <c r="D148" s="53"/>
      <c r="E148" s="53"/>
      <c r="F148" s="54"/>
      <c r="G148" s="50"/>
    </row>
    <row r="149" spans="1:7" ht="78.75" x14ac:dyDescent="0.25">
      <c r="A149" s="25" t="s">
        <v>28</v>
      </c>
      <c r="B149" s="51" t="s">
        <v>173</v>
      </c>
      <c r="C149" s="65">
        <v>240</v>
      </c>
      <c r="D149" s="53"/>
      <c r="E149" s="53"/>
      <c r="F149" s="54"/>
      <c r="G149" s="50"/>
    </row>
    <row r="150" spans="1:7" ht="78.75" x14ac:dyDescent="0.25">
      <c r="A150" s="25" t="s">
        <v>12</v>
      </c>
      <c r="B150" s="51" t="s">
        <v>174</v>
      </c>
      <c r="C150" s="65">
        <v>800</v>
      </c>
      <c r="D150" s="53"/>
      <c r="E150" s="53"/>
      <c r="F150" s="54"/>
      <c r="G150" s="50"/>
    </row>
    <row r="151" spans="1:7" ht="78.75" x14ac:dyDescent="0.25">
      <c r="A151" s="55" t="s">
        <v>13</v>
      </c>
      <c r="B151" s="56" t="s">
        <v>175</v>
      </c>
      <c r="C151" s="71">
        <v>850</v>
      </c>
      <c r="D151" s="58"/>
      <c r="E151" s="58"/>
      <c r="F151" s="59"/>
      <c r="G151" s="50"/>
    </row>
    <row r="152" spans="1:7" ht="7.5" customHeight="1" x14ac:dyDescent="0.25">
      <c r="A152" s="12"/>
      <c r="B152" s="20"/>
      <c r="C152" s="44"/>
      <c r="D152" s="60"/>
      <c r="E152" s="60"/>
      <c r="F152" s="61"/>
      <c r="G152" s="50"/>
    </row>
    <row r="153" spans="1:7" ht="47.25" x14ac:dyDescent="0.25">
      <c r="A153" s="12" t="s">
        <v>31</v>
      </c>
      <c r="B153" s="63" t="s">
        <v>107</v>
      </c>
      <c r="C153" s="44"/>
      <c r="D153" s="60"/>
      <c r="E153" s="60"/>
      <c r="F153" s="61"/>
      <c r="G153" s="50"/>
    </row>
    <row r="154" spans="1:7" ht="78.75" x14ac:dyDescent="0.25">
      <c r="A154" s="81" t="s">
        <v>19</v>
      </c>
      <c r="B154" s="46" t="s">
        <v>176</v>
      </c>
      <c r="C154" s="47"/>
      <c r="D154" s="48"/>
      <c r="E154" s="48"/>
      <c r="F154" s="49"/>
      <c r="G154" s="50"/>
    </row>
    <row r="155" spans="1:7" ht="78.75" x14ac:dyDescent="0.25">
      <c r="A155" s="25" t="s">
        <v>29</v>
      </c>
      <c r="B155" s="51" t="s">
        <v>177</v>
      </c>
      <c r="C155" s="52">
        <v>200</v>
      </c>
      <c r="D155" s="53"/>
      <c r="E155" s="53"/>
      <c r="F155" s="54"/>
      <c r="G155" s="50"/>
    </row>
    <row r="156" spans="1:7" ht="78.75" x14ac:dyDescent="0.25">
      <c r="A156" s="55" t="s">
        <v>28</v>
      </c>
      <c r="B156" s="56" t="s">
        <v>178</v>
      </c>
      <c r="C156" s="57">
        <v>240</v>
      </c>
      <c r="D156" s="58"/>
      <c r="E156" s="58"/>
      <c r="F156" s="59"/>
      <c r="G156" s="50"/>
    </row>
    <row r="157" spans="1:7" ht="6.95" customHeight="1" x14ac:dyDescent="0.25">
      <c r="A157" s="31"/>
      <c r="B157" s="20"/>
      <c r="C157" s="44"/>
      <c r="D157" s="60"/>
      <c r="E157" s="60"/>
      <c r="F157" s="61"/>
      <c r="G157" s="50"/>
    </row>
    <row r="158" spans="1:7" ht="47.25" x14ac:dyDescent="0.25">
      <c r="A158" s="12" t="s">
        <v>86</v>
      </c>
      <c r="B158" s="63" t="s">
        <v>79</v>
      </c>
      <c r="C158" s="44"/>
      <c r="D158" s="60"/>
      <c r="E158" s="60"/>
      <c r="F158" s="61"/>
      <c r="G158" s="50"/>
    </row>
    <row r="159" spans="1:7" ht="78.75" x14ac:dyDescent="0.25">
      <c r="A159" s="81" t="s">
        <v>113</v>
      </c>
      <c r="B159" s="82" t="s">
        <v>179</v>
      </c>
      <c r="C159" s="47"/>
      <c r="D159" s="48"/>
      <c r="E159" s="48"/>
      <c r="F159" s="49"/>
      <c r="G159" s="50"/>
    </row>
    <row r="160" spans="1:7" ht="78.75" x14ac:dyDescent="0.25">
      <c r="A160" s="25" t="s">
        <v>5</v>
      </c>
      <c r="B160" s="83" t="s">
        <v>180</v>
      </c>
      <c r="C160" s="52">
        <v>500</v>
      </c>
      <c r="D160" s="53"/>
      <c r="E160" s="53"/>
      <c r="F160" s="54"/>
      <c r="G160" s="50"/>
    </row>
    <row r="161" spans="1:7" ht="78.75" x14ac:dyDescent="0.25">
      <c r="A161" s="55" t="s">
        <v>15</v>
      </c>
      <c r="B161" s="84" t="s">
        <v>181</v>
      </c>
      <c r="C161" s="57">
        <v>540</v>
      </c>
      <c r="D161" s="59"/>
      <c r="E161" s="59"/>
      <c r="F161" s="59"/>
      <c r="G161" s="50"/>
    </row>
    <row r="162" spans="1:7" ht="6.6" customHeight="1" x14ac:dyDescent="0.25">
      <c r="A162" s="85"/>
      <c r="B162" s="20"/>
      <c r="C162" s="23"/>
      <c r="D162" s="61"/>
      <c r="E162" s="61"/>
      <c r="F162" s="61"/>
      <c r="G162" s="50"/>
    </row>
    <row r="163" spans="1:7" ht="47.25" x14ac:dyDescent="0.25">
      <c r="A163" s="12" t="s">
        <v>64</v>
      </c>
      <c r="B163" s="63" t="s">
        <v>80</v>
      </c>
      <c r="C163" s="86"/>
      <c r="D163" s="61"/>
      <c r="E163" s="61"/>
      <c r="F163" s="61"/>
      <c r="G163" s="50"/>
    </row>
    <row r="164" spans="1:7" ht="78.75" x14ac:dyDescent="0.25">
      <c r="A164" s="81" t="s">
        <v>32</v>
      </c>
      <c r="B164" s="46" t="s">
        <v>182</v>
      </c>
      <c r="C164" s="47"/>
      <c r="D164" s="49"/>
      <c r="E164" s="49"/>
      <c r="F164" s="49"/>
      <c r="G164" s="50"/>
    </row>
    <row r="165" spans="1:7" ht="78.75" x14ac:dyDescent="0.25">
      <c r="A165" s="25" t="s">
        <v>12</v>
      </c>
      <c r="B165" s="51" t="s">
        <v>183</v>
      </c>
      <c r="C165" s="52">
        <v>800</v>
      </c>
      <c r="D165" s="54"/>
      <c r="E165" s="54"/>
      <c r="F165" s="54"/>
      <c r="G165" s="50"/>
    </row>
    <row r="166" spans="1:7" ht="78.75" x14ac:dyDescent="0.25">
      <c r="A166" s="55" t="s">
        <v>22</v>
      </c>
      <c r="B166" s="56" t="s">
        <v>184</v>
      </c>
      <c r="C166" s="57">
        <v>870</v>
      </c>
      <c r="D166" s="59"/>
      <c r="E166" s="59"/>
      <c r="F166" s="59"/>
      <c r="G166" s="50"/>
    </row>
    <row r="167" spans="1:7" ht="9.9499999999999993" customHeight="1" x14ac:dyDescent="0.25">
      <c r="A167" s="12"/>
      <c r="B167" s="20"/>
      <c r="C167" s="23"/>
      <c r="D167" s="61"/>
      <c r="E167" s="61"/>
      <c r="F167" s="61"/>
      <c r="G167" s="50"/>
    </row>
    <row r="168" spans="1:7" ht="47.25" x14ac:dyDescent="0.25">
      <c r="A168" s="31" t="s">
        <v>214</v>
      </c>
      <c r="B168" s="63" t="s">
        <v>81</v>
      </c>
      <c r="C168" s="44"/>
      <c r="D168" s="61"/>
      <c r="E168" s="61"/>
      <c r="F168" s="61"/>
      <c r="G168" s="50"/>
    </row>
    <row r="169" spans="1:7" ht="78.75" x14ac:dyDescent="0.25">
      <c r="A169" s="45" t="s">
        <v>212</v>
      </c>
      <c r="B169" s="82" t="s">
        <v>205</v>
      </c>
      <c r="C169" s="67"/>
      <c r="D169" s="49"/>
      <c r="E169" s="49"/>
      <c r="F169" s="49"/>
      <c r="G169" s="50"/>
    </row>
    <row r="170" spans="1:7" ht="110.25" x14ac:dyDescent="0.25">
      <c r="A170" s="25" t="s">
        <v>10</v>
      </c>
      <c r="B170" s="83" t="s">
        <v>206</v>
      </c>
      <c r="C170" s="65">
        <v>100</v>
      </c>
      <c r="D170" s="53"/>
      <c r="E170" s="53"/>
      <c r="F170" s="54"/>
      <c r="G170" s="50"/>
    </row>
    <row r="171" spans="1:7" ht="78.75" x14ac:dyDescent="0.25">
      <c r="A171" s="25" t="s">
        <v>11</v>
      </c>
      <c r="B171" s="83" t="s">
        <v>207</v>
      </c>
      <c r="C171" s="65">
        <v>120</v>
      </c>
      <c r="D171" s="53"/>
      <c r="E171" s="53"/>
      <c r="F171" s="54"/>
      <c r="G171" s="50"/>
    </row>
    <row r="172" spans="1:7" ht="78.75" x14ac:dyDescent="0.25">
      <c r="A172" s="25" t="s">
        <v>29</v>
      </c>
      <c r="B172" s="83" t="s">
        <v>208</v>
      </c>
      <c r="C172" s="52">
        <v>200</v>
      </c>
      <c r="D172" s="53"/>
      <c r="E172" s="53"/>
      <c r="F172" s="54"/>
      <c r="G172" s="50"/>
    </row>
    <row r="173" spans="1:7" ht="78.75" x14ac:dyDescent="0.25">
      <c r="A173" s="55" t="s">
        <v>28</v>
      </c>
      <c r="B173" s="84" t="s">
        <v>209</v>
      </c>
      <c r="C173" s="57">
        <v>240</v>
      </c>
      <c r="D173" s="58"/>
      <c r="E173" s="58"/>
      <c r="F173" s="59"/>
      <c r="G173" s="50"/>
    </row>
    <row r="174" spans="1:7" ht="5.45" customHeight="1" x14ac:dyDescent="0.25">
      <c r="A174" s="85"/>
      <c r="B174" s="20"/>
      <c r="C174" s="23"/>
      <c r="D174" s="61"/>
      <c r="E174" s="61"/>
      <c r="F174" s="61"/>
      <c r="G174" s="50"/>
    </row>
    <row r="175" spans="1:7" ht="63" x14ac:dyDescent="0.25">
      <c r="A175" s="31" t="s">
        <v>59</v>
      </c>
      <c r="B175" s="63" t="s">
        <v>89</v>
      </c>
      <c r="C175" s="44"/>
      <c r="D175" s="60"/>
      <c r="E175" s="60"/>
      <c r="F175" s="61"/>
      <c r="G175" s="50"/>
    </row>
    <row r="176" spans="1:7" ht="157.5" x14ac:dyDescent="0.25">
      <c r="A176" s="45" t="s">
        <v>57</v>
      </c>
      <c r="B176" s="46" t="s">
        <v>185</v>
      </c>
      <c r="C176" s="47"/>
      <c r="D176" s="48"/>
      <c r="E176" s="48"/>
      <c r="F176" s="49"/>
      <c r="G176" s="50"/>
    </row>
    <row r="177" spans="1:7" ht="78.75" x14ac:dyDescent="0.25">
      <c r="A177" s="24" t="s">
        <v>29</v>
      </c>
      <c r="B177" s="51" t="s">
        <v>186</v>
      </c>
      <c r="C177" s="52">
        <v>200</v>
      </c>
      <c r="D177" s="54"/>
      <c r="E177" s="54"/>
      <c r="F177" s="54"/>
      <c r="G177" s="50"/>
    </row>
    <row r="178" spans="1:7" ht="78.75" x14ac:dyDescent="0.25">
      <c r="A178" s="70" t="s">
        <v>28</v>
      </c>
      <c r="B178" s="56" t="s">
        <v>186</v>
      </c>
      <c r="C178" s="57">
        <v>240</v>
      </c>
      <c r="D178" s="58"/>
      <c r="E178" s="58"/>
      <c r="F178" s="59"/>
      <c r="G178" s="50"/>
    </row>
    <row r="179" spans="1:7" ht="9" customHeight="1" x14ac:dyDescent="0.25">
      <c r="A179" s="31"/>
      <c r="B179" s="63"/>
      <c r="C179" s="44"/>
      <c r="D179" s="60"/>
      <c r="E179" s="60"/>
      <c r="F179" s="61"/>
      <c r="G179" s="50"/>
    </row>
    <row r="180" spans="1:7" ht="78.75" x14ac:dyDescent="0.25">
      <c r="A180" s="45" t="s">
        <v>58</v>
      </c>
      <c r="B180" s="46" t="s">
        <v>90</v>
      </c>
      <c r="C180" s="67"/>
      <c r="D180" s="48"/>
      <c r="E180" s="48"/>
      <c r="F180" s="49"/>
      <c r="G180" s="50"/>
    </row>
    <row r="181" spans="1:7" ht="157.5" x14ac:dyDescent="0.25">
      <c r="A181" s="24" t="s">
        <v>57</v>
      </c>
      <c r="B181" s="51" t="s">
        <v>210</v>
      </c>
      <c r="C181" s="65"/>
      <c r="D181" s="54"/>
      <c r="E181" s="54"/>
      <c r="F181" s="54"/>
      <c r="G181" s="50"/>
    </row>
    <row r="182" spans="1:7" ht="78.75" x14ac:dyDescent="0.25">
      <c r="A182" s="25" t="s">
        <v>29</v>
      </c>
      <c r="B182" s="51" t="s">
        <v>87</v>
      </c>
      <c r="C182" s="65">
        <v>200</v>
      </c>
      <c r="D182" s="53"/>
      <c r="E182" s="53"/>
      <c r="F182" s="54"/>
      <c r="G182" s="50"/>
    </row>
    <row r="183" spans="1:7" ht="78.75" x14ac:dyDescent="0.25">
      <c r="A183" s="55" t="s">
        <v>28</v>
      </c>
      <c r="B183" s="56" t="s">
        <v>211</v>
      </c>
      <c r="C183" s="71">
        <v>240</v>
      </c>
      <c r="D183" s="58"/>
      <c r="E183" s="58"/>
      <c r="F183" s="59"/>
      <c r="G183" s="50"/>
    </row>
    <row r="184" spans="1:7" ht="9.9499999999999993" customHeight="1" x14ac:dyDescent="0.25">
      <c r="A184" s="12"/>
      <c r="B184" s="20"/>
      <c r="C184" s="44"/>
      <c r="D184" s="60"/>
      <c r="E184" s="60"/>
      <c r="F184" s="61"/>
      <c r="G184" s="50"/>
    </row>
    <row r="185" spans="1:7" ht="47.25" x14ac:dyDescent="0.25">
      <c r="A185" s="12" t="s">
        <v>68</v>
      </c>
      <c r="B185" s="63" t="s">
        <v>93</v>
      </c>
      <c r="C185" s="23"/>
      <c r="D185" s="60"/>
      <c r="E185" s="60"/>
      <c r="F185" s="61"/>
      <c r="G185" s="50"/>
    </row>
    <row r="186" spans="1:7" ht="157.5" x14ac:dyDescent="0.25">
      <c r="A186" s="81" t="s">
        <v>67</v>
      </c>
      <c r="B186" s="46" t="s">
        <v>187</v>
      </c>
      <c r="C186" s="67"/>
      <c r="D186" s="48"/>
      <c r="E186" s="48"/>
      <c r="F186" s="49"/>
      <c r="G186" s="50"/>
    </row>
    <row r="187" spans="1:7" ht="78.75" x14ac:dyDescent="0.25">
      <c r="A187" s="25" t="s">
        <v>29</v>
      </c>
      <c r="B187" s="51" t="s">
        <v>188</v>
      </c>
      <c r="C187" s="52">
        <v>200</v>
      </c>
      <c r="D187" s="53"/>
      <c r="E187" s="53"/>
      <c r="F187" s="54"/>
      <c r="G187" s="50"/>
    </row>
    <row r="188" spans="1:7" ht="78.75" x14ac:dyDescent="0.25">
      <c r="A188" s="25" t="s">
        <v>28</v>
      </c>
      <c r="B188" s="51" t="s">
        <v>189</v>
      </c>
      <c r="C188" s="52">
        <v>240</v>
      </c>
      <c r="D188" s="54"/>
      <c r="E188" s="54"/>
      <c r="F188" s="54"/>
      <c r="G188" s="50"/>
    </row>
    <row r="189" spans="1:7" ht="78.75" x14ac:dyDescent="0.25">
      <c r="A189" s="25" t="s">
        <v>88</v>
      </c>
      <c r="B189" s="51" t="s">
        <v>190</v>
      </c>
      <c r="C189" s="65"/>
      <c r="D189" s="53"/>
      <c r="E189" s="53"/>
      <c r="F189" s="54"/>
      <c r="G189" s="50"/>
    </row>
    <row r="190" spans="1:7" ht="78.75" x14ac:dyDescent="0.25">
      <c r="A190" s="25" t="s">
        <v>29</v>
      </c>
      <c r="B190" s="51" t="s">
        <v>191</v>
      </c>
      <c r="C190" s="52">
        <v>200</v>
      </c>
      <c r="D190" s="53"/>
      <c r="E190" s="53"/>
      <c r="F190" s="54"/>
      <c r="G190" s="50"/>
    </row>
    <row r="191" spans="1:7" ht="78.75" x14ac:dyDescent="0.25">
      <c r="A191" s="25" t="s">
        <v>28</v>
      </c>
      <c r="B191" s="51" t="s">
        <v>192</v>
      </c>
      <c r="C191" s="52">
        <v>240</v>
      </c>
      <c r="D191" s="54"/>
      <c r="E191" s="54"/>
      <c r="F191" s="54"/>
      <c r="G191" s="50"/>
    </row>
    <row r="192" spans="1:7" ht="78.75" x14ac:dyDescent="0.25">
      <c r="A192" s="26" t="s">
        <v>94</v>
      </c>
      <c r="B192" s="51" t="s">
        <v>193</v>
      </c>
      <c r="C192" s="65"/>
      <c r="D192" s="54"/>
      <c r="E192" s="54"/>
      <c r="F192" s="54"/>
      <c r="G192" s="50"/>
    </row>
    <row r="193" spans="1:7" ht="78.75" x14ac:dyDescent="0.25">
      <c r="A193" s="25" t="s">
        <v>29</v>
      </c>
      <c r="B193" s="51" t="s">
        <v>193</v>
      </c>
      <c r="C193" s="52">
        <v>200</v>
      </c>
      <c r="D193" s="54"/>
      <c r="E193" s="54"/>
      <c r="F193" s="54"/>
      <c r="G193" s="50"/>
    </row>
    <row r="194" spans="1:7" ht="78.75" x14ac:dyDescent="0.25">
      <c r="A194" s="25" t="s">
        <v>28</v>
      </c>
      <c r="B194" s="51" t="s">
        <v>193</v>
      </c>
      <c r="C194" s="52">
        <v>240</v>
      </c>
      <c r="D194" s="53"/>
      <c r="E194" s="53"/>
      <c r="F194" s="54"/>
      <c r="G194" s="50"/>
    </row>
    <row r="195" spans="1:7" ht="8.1" customHeight="1" x14ac:dyDescent="0.25">
      <c r="A195" s="31"/>
      <c r="B195" s="20"/>
      <c r="C195" s="44"/>
      <c r="D195" s="60"/>
      <c r="E195" s="60"/>
      <c r="F195" s="61"/>
      <c r="G195" s="50"/>
    </row>
    <row r="196" spans="1:7" ht="47.25" x14ac:dyDescent="0.25">
      <c r="A196" s="12" t="s">
        <v>66</v>
      </c>
      <c r="B196" s="63" t="s">
        <v>95</v>
      </c>
      <c r="C196" s="44"/>
      <c r="D196" s="60"/>
      <c r="E196" s="60"/>
      <c r="F196" s="61"/>
      <c r="G196" s="50"/>
    </row>
    <row r="197" spans="1:7" ht="157.5" x14ac:dyDescent="0.25">
      <c r="A197" s="81" t="s">
        <v>67</v>
      </c>
      <c r="B197" s="46" t="s">
        <v>194</v>
      </c>
      <c r="C197" s="67"/>
      <c r="D197" s="48"/>
      <c r="E197" s="48"/>
      <c r="F197" s="49"/>
      <c r="G197" s="50"/>
    </row>
    <row r="198" spans="1:7" ht="78.75" x14ac:dyDescent="0.25">
      <c r="A198" s="25" t="s">
        <v>29</v>
      </c>
      <c r="B198" s="51" t="s">
        <v>195</v>
      </c>
      <c r="C198" s="52">
        <v>200</v>
      </c>
      <c r="D198" s="53"/>
      <c r="E198" s="53"/>
      <c r="F198" s="54"/>
      <c r="G198" s="50"/>
    </row>
    <row r="199" spans="1:7" ht="78.75" x14ac:dyDescent="0.25">
      <c r="A199" s="25" t="s">
        <v>28</v>
      </c>
      <c r="B199" s="51" t="s">
        <v>195</v>
      </c>
      <c r="C199" s="52">
        <v>240</v>
      </c>
      <c r="D199" s="53"/>
      <c r="E199" s="53"/>
      <c r="F199" s="54"/>
      <c r="G199" s="50"/>
    </row>
    <row r="200" spans="1:7" ht="78.75" x14ac:dyDescent="0.25">
      <c r="A200" s="25" t="s">
        <v>108</v>
      </c>
      <c r="B200" s="51" t="s">
        <v>142</v>
      </c>
      <c r="C200" s="65"/>
      <c r="D200" s="53"/>
      <c r="E200" s="53"/>
      <c r="F200" s="54"/>
      <c r="G200" s="50"/>
    </row>
    <row r="201" spans="1:7" ht="78.75" x14ac:dyDescent="0.25">
      <c r="A201" s="25" t="s">
        <v>29</v>
      </c>
      <c r="B201" s="51" t="s">
        <v>196</v>
      </c>
      <c r="C201" s="52">
        <v>200</v>
      </c>
      <c r="D201" s="54"/>
      <c r="E201" s="54"/>
      <c r="F201" s="54"/>
      <c r="G201" s="50"/>
    </row>
    <row r="202" spans="1:7" ht="78.75" x14ac:dyDescent="0.25">
      <c r="A202" s="55" t="s">
        <v>28</v>
      </c>
      <c r="B202" s="56" t="s">
        <v>142</v>
      </c>
      <c r="C202" s="57">
        <v>240</v>
      </c>
      <c r="D202" s="59"/>
      <c r="E202" s="59"/>
      <c r="F202" s="59"/>
      <c r="G202" s="50"/>
    </row>
    <row r="203" spans="1:7" ht="9.6" customHeight="1" x14ac:dyDescent="0.25">
      <c r="A203" s="87"/>
      <c r="B203" s="63"/>
      <c r="C203" s="86"/>
      <c r="D203" s="61"/>
      <c r="E203" s="61"/>
      <c r="F203" s="61"/>
      <c r="G203" s="50"/>
    </row>
    <row r="204" spans="1:7" ht="47.25" x14ac:dyDescent="0.25">
      <c r="A204" s="12" t="s">
        <v>69</v>
      </c>
      <c r="B204" s="63" t="s">
        <v>96</v>
      </c>
      <c r="C204" s="86"/>
      <c r="D204" s="61"/>
      <c r="E204" s="61"/>
      <c r="F204" s="61"/>
      <c r="G204" s="50"/>
    </row>
    <row r="205" spans="1:7" ht="157.5" x14ac:dyDescent="0.25">
      <c r="A205" s="81" t="s">
        <v>36</v>
      </c>
      <c r="B205" s="46" t="s">
        <v>197</v>
      </c>
      <c r="C205" s="67"/>
      <c r="D205" s="49"/>
      <c r="E205" s="49"/>
      <c r="F205" s="49"/>
      <c r="G205" s="50"/>
    </row>
    <row r="206" spans="1:7" ht="78.75" x14ac:dyDescent="0.25">
      <c r="A206" s="25" t="s">
        <v>29</v>
      </c>
      <c r="B206" s="51" t="s">
        <v>198</v>
      </c>
      <c r="C206" s="65">
        <v>200</v>
      </c>
      <c r="D206" s="54"/>
      <c r="E206" s="54"/>
      <c r="F206" s="54"/>
      <c r="G206" s="50"/>
    </row>
    <row r="207" spans="1:7" ht="78.75" x14ac:dyDescent="0.25">
      <c r="A207" s="25" t="s">
        <v>28</v>
      </c>
      <c r="B207" s="51" t="s">
        <v>197</v>
      </c>
      <c r="C207" s="65">
        <v>240</v>
      </c>
      <c r="D207" s="54"/>
      <c r="E207" s="54"/>
      <c r="F207" s="54"/>
      <c r="G207" s="50"/>
    </row>
    <row r="208" spans="1:7" ht="78.75" x14ac:dyDescent="0.25">
      <c r="A208" s="25" t="s">
        <v>99</v>
      </c>
      <c r="B208" s="83" t="s">
        <v>147</v>
      </c>
      <c r="C208" s="65"/>
      <c r="D208" s="54"/>
      <c r="E208" s="54"/>
      <c r="F208" s="54"/>
      <c r="G208" s="50"/>
    </row>
    <row r="209" spans="1:7" ht="78.75" x14ac:dyDescent="0.25">
      <c r="A209" s="25" t="s">
        <v>29</v>
      </c>
      <c r="B209" s="83" t="s">
        <v>199</v>
      </c>
      <c r="C209" s="65">
        <v>200</v>
      </c>
      <c r="D209" s="54"/>
      <c r="E209" s="54"/>
      <c r="F209" s="54"/>
      <c r="G209" s="50"/>
    </row>
    <row r="210" spans="1:7" ht="78.75" x14ac:dyDescent="0.25">
      <c r="A210" s="55" t="s">
        <v>28</v>
      </c>
      <c r="B210" s="84" t="s">
        <v>146</v>
      </c>
      <c r="C210" s="71">
        <v>240</v>
      </c>
      <c r="D210" s="59"/>
      <c r="E210" s="59"/>
      <c r="F210" s="59"/>
      <c r="G210" s="50"/>
    </row>
    <row r="211" spans="1:7" ht="11.1" customHeight="1" x14ac:dyDescent="0.25">
      <c r="A211" s="31"/>
      <c r="B211" s="20"/>
      <c r="C211" s="23"/>
      <c r="D211" s="61"/>
      <c r="E211" s="61"/>
      <c r="F211" s="61"/>
      <c r="G211" s="50"/>
    </row>
    <row r="212" spans="1:7" ht="47.25" x14ac:dyDescent="0.25">
      <c r="A212" s="12" t="s">
        <v>27</v>
      </c>
      <c r="B212" s="63" t="s">
        <v>102</v>
      </c>
      <c r="C212" s="44"/>
      <c r="D212" s="61"/>
      <c r="E212" s="61"/>
      <c r="F212" s="61"/>
      <c r="G212" s="50"/>
    </row>
    <row r="213" spans="1:7" ht="78.75" x14ac:dyDescent="0.25">
      <c r="A213" s="81" t="s">
        <v>70</v>
      </c>
      <c r="B213" s="46" t="s">
        <v>200</v>
      </c>
      <c r="C213" s="47"/>
      <c r="D213" s="49"/>
      <c r="E213" s="49"/>
      <c r="F213" s="49"/>
      <c r="G213" s="50"/>
    </row>
    <row r="214" spans="1:7" ht="78.75" x14ac:dyDescent="0.25">
      <c r="A214" s="25" t="s">
        <v>17</v>
      </c>
      <c r="B214" s="51" t="s">
        <v>154</v>
      </c>
      <c r="C214" s="52">
        <v>300</v>
      </c>
      <c r="D214" s="53"/>
      <c r="E214" s="53"/>
      <c r="F214" s="54"/>
      <c r="G214" s="50"/>
    </row>
    <row r="215" spans="1:7" ht="78.75" x14ac:dyDescent="0.25">
      <c r="A215" s="55" t="s">
        <v>18</v>
      </c>
      <c r="B215" s="56" t="s">
        <v>201</v>
      </c>
      <c r="C215" s="57">
        <v>320</v>
      </c>
      <c r="D215" s="58"/>
      <c r="E215" s="58"/>
      <c r="F215" s="59"/>
      <c r="G215" s="50"/>
    </row>
    <row r="216" spans="1:7" ht="7.5" customHeight="1" x14ac:dyDescent="0.25">
      <c r="A216" s="12"/>
      <c r="B216" s="20"/>
      <c r="C216" s="44"/>
      <c r="D216" s="60"/>
      <c r="E216" s="60"/>
      <c r="F216" s="61"/>
      <c r="G216" s="50"/>
    </row>
    <row r="217" spans="1:7" ht="47.25" x14ac:dyDescent="0.25">
      <c r="A217" s="12" t="s">
        <v>71</v>
      </c>
      <c r="B217" s="63" t="s">
        <v>104</v>
      </c>
      <c r="C217" s="23"/>
      <c r="D217" s="60"/>
      <c r="E217" s="60"/>
      <c r="F217" s="61"/>
      <c r="G217" s="50"/>
    </row>
    <row r="218" spans="1:7" ht="78.75" x14ac:dyDescent="0.25">
      <c r="A218" s="81" t="s">
        <v>103</v>
      </c>
      <c r="B218" s="46" t="s">
        <v>202</v>
      </c>
      <c r="C218" s="67"/>
      <c r="D218" s="48"/>
      <c r="E218" s="48"/>
      <c r="F218" s="49"/>
      <c r="G218" s="50"/>
    </row>
    <row r="219" spans="1:7" ht="78.75" x14ac:dyDescent="0.25">
      <c r="A219" s="25" t="s">
        <v>29</v>
      </c>
      <c r="B219" s="51" t="s">
        <v>203</v>
      </c>
      <c r="C219" s="65">
        <v>200</v>
      </c>
      <c r="D219" s="54"/>
      <c r="E219" s="54"/>
      <c r="F219" s="54"/>
      <c r="G219" s="50"/>
    </row>
    <row r="220" spans="1:7" ht="78.75" x14ac:dyDescent="0.25">
      <c r="A220" s="55" t="s">
        <v>28</v>
      </c>
      <c r="B220" s="56" t="s">
        <v>204</v>
      </c>
      <c r="C220" s="71">
        <v>240</v>
      </c>
      <c r="D220" s="59"/>
      <c r="E220" s="59"/>
      <c r="F220" s="59"/>
      <c r="G220" s="50"/>
    </row>
    <row r="221" spans="1:7" ht="21.6" customHeight="1" x14ac:dyDescent="0.25">
      <c r="A221" s="138" t="s">
        <v>45</v>
      </c>
      <c r="B221" s="139"/>
      <c r="C221" s="140"/>
      <c r="D221" s="78" t="s">
        <v>106</v>
      </c>
      <c r="E221" s="78" t="s">
        <v>106</v>
      </c>
      <c r="F221" s="78" t="s">
        <v>106</v>
      </c>
      <c r="G221" s="50"/>
    </row>
    <row r="222" spans="1:7" x14ac:dyDescent="0.25">
      <c r="A222" s="32"/>
      <c r="B222" s="33"/>
      <c r="C222" s="34"/>
      <c r="D222" s="34"/>
      <c r="E222" s="34"/>
      <c r="F222" s="35"/>
    </row>
    <row r="223" spans="1:7" x14ac:dyDescent="0.25">
      <c r="A223" s="36"/>
      <c r="B223" s="37"/>
      <c r="C223" s="38"/>
      <c r="D223" s="38"/>
      <c r="E223" s="38"/>
      <c r="F223" s="39"/>
    </row>
    <row r="224" spans="1:7" x14ac:dyDescent="0.25">
      <c r="A224" s="36"/>
      <c r="B224" s="37"/>
      <c r="C224" s="38"/>
      <c r="D224" s="38"/>
      <c r="E224" s="38"/>
      <c r="F224" s="39"/>
    </row>
    <row r="225" spans="1:6" x14ac:dyDescent="0.25">
      <c r="A225" s="36"/>
      <c r="B225" s="37"/>
      <c r="C225" s="38"/>
      <c r="D225" s="38"/>
      <c r="E225" s="38"/>
      <c r="F225" s="39"/>
    </row>
    <row r="226" spans="1:6" x14ac:dyDescent="0.25">
      <c r="A226" s="36"/>
      <c r="B226" s="37"/>
      <c r="C226" s="38"/>
      <c r="D226" s="38"/>
      <c r="E226" s="38"/>
      <c r="F226" s="39"/>
    </row>
    <row r="227" spans="1:6" x14ac:dyDescent="0.25">
      <c r="A227" s="40"/>
      <c r="B227" s="41"/>
      <c r="C227" s="42"/>
      <c r="D227" s="42"/>
      <c r="E227" s="42"/>
      <c r="F227" s="43"/>
    </row>
  </sheetData>
  <mergeCells count="11">
    <mergeCell ref="D1:F1"/>
    <mergeCell ref="D2:F2"/>
    <mergeCell ref="D5:F5"/>
    <mergeCell ref="C3:F3"/>
    <mergeCell ref="C4:F4"/>
    <mergeCell ref="A221:C221"/>
    <mergeCell ref="A7:F7"/>
    <mergeCell ref="A8:A9"/>
    <mergeCell ref="B8:B9"/>
    <mergeCell ref="C8:C9"/>
    <mergeCell ref="D8:F8"/>
  </mergeCells>
  <pageMargins left="0.70866141732283472" right="0.31496062992125984" top="0.47244094488188981" bottom="0.47244094488188981" header="0.31496062992125984" footer="0.31496062992125984"/>
  <pageSetup paperSize="9" scale="85" fitToHeight="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№ 4</vt:lpstr>
      <vt:lpstr>Прилож № 5 программы</vt:lpstr>
      <vt:lpstr>'Прилож № 5 программы'!Заголовки_для_печати</vt:lpstr>
      <vt:lpstr>'Приложение № 4'!Заголовки_для_печати</vt:lpstr>
      <vt:lpstr>'Прилож № 5 программы'!Область_печати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2021-12-28T06:45:42Z</dcterms:modified>
</cp:coreProperties>
</file>