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40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4'!$B$18:$C$186</definedName>
    <definedName name="_xlnm.Print_Titles" localSheetId="0">'Приложение № 4'!$17:$18</definedName>
    <definedName name="_xlnm.Print_Area" localSheetId="0">'Приложение № 4'!$A$2:$F$186</definedName>
  </definedNames>
  <calcPr calcId="152511"/>
</workbook>
</file>

<file path=xl/calcChain.xml><?xml version="1.0" encoding="utf-8"?>
<calcChain xmlns="http://schemas.openxmlformats.org/spreadsheetml/2006/main">
  <c r="D110" i="1" l="1"/>
  <c r="D111" i="1"/>
  <c r="D112" i="1"/>
  <c r="D113" i="1"/>
  <c r="D164" i="1" l="1"/>
  <c r="D47" i="1"/>
  <c r="D46" i="1" s="1"/>
  <c r="D45" i="1" s="1"/>
  <c r="D43" i="1"/>
  <c r="D42" i="1" s="1"/>
  <c r="D41" i="1" s="1"/>
  <c r="D30" i="1" l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D25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F118" i="1" l="1"/>
  <c r="F117" i="1" s="1"/>
  <c r="E118" i="1"/>
  <c r="E117" i="1" s="1"/>
  <c r="D118" i="1"/>
  <c r="D117" i="1" s="1"/>
  <c r="F83" i="1"/>
  <c r="F82" i="1" s="1"/>
  <c r="F81" i="1" s="1"/>
  <c r="F80" i="1" s="1"/>
  <c r="F79" i="1" s="1"/>
  <c r="E83" i="1"/>
  <c r="E82" i="1" s="1"/>
  <c r="E81" i="1" s="1"/>
  <c r="E80" i="1" s="1"/>
  <c r="E79" i="1" s="1"/>
  <c r="D83" i="1"/>
  <c r="D82" i="1" s="1"/>
  <c r="D81" i="1" s="1"/>
  <c r="D80" i="1" s="1"/>
  <c r="D79" i="1" s="1"/>
  <c r="F164" i="1" l="1"/>
  <c r="E164" i="1"/>
  <c r="D122" i="1"/>
  <c r="F75" i="1"/>
  <c r="E75" i="1"/>
  <c r="D75" i="1"/>
  <c r="F156" i="1" l="1"/>
  <c r="F155" i="1" s="1"/>
  <c r="F154" i="1" s="1"/>
  <c r="F153" i="1" s="1"/>
  <c r="E156" i="1"/>
  <c r="E155" i="1" s="1"/>
  <c r="E154" i="1" s="1"/>
  <c r="E153" i="1" s="1"/>
  <c r="D156" i="1"/>
  <c r="D155" i="1" s="1"/>
  <c r="D154" i="1" s="1"/>
  <c r="D153" i="1" s="1"/>
  <c r="E121" i="1"/>
  <c r="F121" i="1"/>
  <c r="D121" i="1"/>
  <c r="F94" i="1" l="1"/>
  <c r="F93" i="1" s="1"/>
  <c r="F92" i="1" s="1"/>
  <c r="F91" i="1" s="1"/>
  <c r="E94" i="1"/>
  <c r="E93" i="1" s="1"/>
  <c r="E92" i="1" s="1"/>
  <c r="E91" i="1" s="1"/>
  <c r="D94" i="1"/>
  <c r="D93" i="1" s="1"/>
  <c r="D92" i="1" s="1"/>
  <c r="D91" i="1" s="1"/>
  <c r="F120" i="1" l="1"/>
  <c r="E120" i="1"/>
  <c r="D120" i="1"/>
  <c r="D116" i="1" s="1"/>
  <c r="F107" i="1"/>
  <c r="E107" i="1"/>
  <c r="D107" i="1"/>
  <c r="F105" i="1"/>
  <c r="E105" i="1"/>
  <c r="D105" i="1"/>
  <c r="E104" i="1" l="1"/>
  <c r="E103" i="1" s="1"/>
  <c r="E102" i="1" s="1"/>
  <c r="E101" i="1" s="1"/>
  <c r="D115" i="1"/>
  <c r="D109" i="1" s="1"/>
  <c r="F104" i="1"/>
  <c r="F103" i="1" s="1"/>
  <c r="F102" i="1" s="1"/>
  <c r="F101" i="1" s="1"/>
  <c r="E116" i="1"/>
  <c r="E115" i="1" s="1"/>
  <c r="E110" i="1" s="1"/>
  <c r="E109" i="1" s="1"/>
  <c r="F116" i="1"/>
  <c r="F115" i="1" s="1"/>
  <c r="F110" i="1" s="1"/>
  <c r="F109" i="1" s="1"/>
  <c r="D104" i="1"/>
  <c r="D103" i="1" s="1"/>
  <c r="D102" i="1" s="1"/>
  <c r="D101" i="1" s="1"/>
  <c r="F176" i="1" l="1"/>
  <c r="F175" i="1" s="1"/>
  <c r="F174" i="1" s="1"/>
  <c r="F173" i="1" s="1"/>
  <c r="F172" i="1" s="1"/>
  <c r="E176" i="1"/>
  <c r="E175" i="1" s="1"/>
  <c r="E174" i="1" s="1"/>
  <c r="E173" i="1" s="1"/>
  <c r="E172" i="1" s="1"/>
  <c r="F163" i="1"/>
  <c r="E163" i="1"/>
  <c r="F99" i="1"/>
  <c r="F98" i="1" s="1"/>
  <c r="F97" i="1" s="1"/>
  <c r="F96" i="1" s="1"/>
  <c r="E99" i="1"/>
  <c r="E98" i="1" s="1"/>
  <c r="E97" i="1" s="1"/>
  <c r="E96" i="1" s="1"/>
  <c r="F89" i="1"/>
  <c r="F88" i="1" s="1"/>
  <c r="F87" i="1" s="1"/>
  <c r="F86" i="1" s="1"/>
  <c r="F85" i="1" s="1"/>
  <c r="E89" i="1"/>
  <c r="E88" i="1" s="1"/>
  <c r="E87" i="1" s="1"/>
  <c r="E86" i="1" s="1"/>
  <c r="E85" i="1" s="1"/>
  <c r="F77" i="1"/>
  <c r="E77" i="1"/>
  <c r="F73" i="1"/>
  <c r="E73" i="1"/>
  <c r="F71" i="1"/>
  <c r="E71" i="1"/>
  <c r="F66" i="1"/>
  <c r="F65" i="1" s="1"/>
  <c r="F64" i="1" s="1"/>
  <c r="E66" i="1"/>
  <c r="E65" i="1" s="1"/>
  <c r="E64" i="1" s="1"/>
  <c r="F55" i="1"/>
  <c r="F54" i="1" s="1"/>
  <c r="F53" i="1" s="1"/>
  <c r="F52" i="1" s="1"/>
  <c r="F51" i="1" s="1"/>
  <c r="E55" i="1"/>
  <c r="E54" i="1" s="1"/>
  <c r="E53" i="1" s="1"/>
  <c r="E52" i="1" s="1"/>
  <c r="E51" i="1" s="1"/>
  <c r="D176" i="1"/>
  <c r="D175" i="1" s="1"/>
  <c r="D174" i="1" s="1"/>
  <c r="D173" i="1" s="1"/>
  <c r="D172" i="1" s="1"/>
  <c r="D163" i="1"/>
  <c r="D77" i="1"/>
  <c r="D73" i="1"/>
  <c r="D71" i="1"/>
  <c r="D66" i="1"/>
  <c r="D65" i="1" s="1"/>
  <c r="D64" i="1" s="1"/>
  <c r="D99" i="1"/>
  <c r="D98" i="1" s="1"/>
  <c r="D97" i="1" s="1"/>
  <c r="D96" i="1" s="1"/>
  <c r="D89" i="1"/>
  <c r="D88" i="1" s="1"/>
  <c r="D87" i="1" s="1"/>
  <c r="D86" i="1" s="1"/>
  <c r="D85" i="1" s="1"/>
  <c r="D55" i="1"/>
  <c r="D54" i="1" s="1"/>
  <c r="D53" i="1" s="1"/>
  <c r="D52" i="1" s="1"/>
  <c r="D51" i="1" s="1"/>
  <c r="E162" i="1" l="1"/>
  <c r="E158" i="1" s="1"/>
  <c r="E152" i="1" s="1"/>
  <c r="E132" i="1" s="1"/>
  <c r="F162" i="1"/>
  <c r="F158" i="1" s="1"/>
  <c r="F152" i="1" s="1"/>
  <c r="F132" i="1" s="1"/>
  <c r="D162" i="1"/>
  <c r="D158" i="1" s="1"/>
  <c r="D152" i="1" s="1"/>
  <c r="D70" i="1"/>
  <c r="D69" i="1" s="1"/>
  <c r="D68" i="1" s="1"/>
  <c r="D63" i="1" s="1"/>
  <c r="D50" i="1" s="1"/>
  <c r="F70" i="1"/>
  <c r="F69" i="1" s="1"/>
  <c r="F68" i="1" s="1"/>
  <c r="F63" i="1" s="1"/>
  <c r="F50" i="1" s="1"/>
  <c r="F49" i="1" s="1"/>
  <c r="E70" i="1"/>
  <c r="E69" i="1" s="1"/>
  <c r="E68" i="1" s="1"/>
  <c r="E63" i="1" s="1"/>
  <c r="E50" i="1" s="1"/>
  <c r="E49" i="1" s="1"/>
  <c r="E186" i="1" l="1"/>
  <c r="F186" i="1"/>
  <c r="D132" i="1"/>
  <c r="D49" i="1" s="1"/>
  <c r="D186" i="1" s="1"/>
</calcChain>
</file>

<file path=xl/sharedStrings.xml><?xml version="1.0" encoding="utf-8"?>
<sst xmlns="http://schemas.openxmlformats.org/spreadsheetml/2006/main" count="339" uniqueCount="194">
  <si>
    <t>Наименование показателей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</si>
  <si>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</si>
  <si>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</si>
  <si>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</si>
  <si>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</si>
  <si>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</si>
  <si>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</si>
  <si>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</si>
  <si>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</si>
  <si>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</si>
  <si>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</si>
  <si>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</si>
  <si>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</si>
  <si>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</si>
  <si>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</si>
  <si>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</si>
  <si>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</si>
  <si>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</si>
  <si>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</si>
  <si>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</si>
  <si>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</si>
  <si>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</si>
  <si>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</si>
  <si>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</si>
  <si>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</si>
  <si>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</si>
  <si>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</si>
  <si>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</si>
  <si>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</si>
  <si>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</si>
  <si>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</si>
  <si>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</si>
  <si>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</si>
  <si>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</si>
  <si>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</si>
  <si>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</si>
  <si>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</si>
  <si>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Культура</t>
  </si>
  <si>
    <t>Предоставление субсидий бюджетным, автономным учреждениям и иным некоммерческим организациям</t>
  </si>
  <si>
    <t>Сумма, тыс. рублей</t>
  </si>
  <si>
    <t>ВСЕГО РАСХОДОВ</t>
  </si>
  <si>
    <t xml:space="preserve">Приложение № 5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</si>
  <si>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</si>
  <si>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</si>
  <si>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</si>
  <si>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</si>
  <si>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</si>
  <si>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</si>
  <si>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</si>
  <si>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</si>
  <si>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</si>
  <si>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</si>
  <si>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</si>
  <si>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</si>
  <si>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</si>
  <si>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</si>
  <si>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</si>
  <si>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</si>
  <si>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</si>
  <si>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</si>
  <si>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</si>
  <si>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</si>
  <si>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</si>
  <si>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</si>
  <si>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</si>
  <si>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</si>
  <si>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</si>
  <si>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</si>
  <si>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</si>
  <si>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</si>
  <si>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</si>
  <si>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</si>
  <si>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</si>
  <si>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</si>
  <si>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</si>
  <si>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</si>
  <si>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</si>
  <si>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</si>
  <si>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</si>
  <si>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</si>
  <si>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</si>
  <si>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</si>
  <si>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</si>
  <si>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</si>
  <si>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</si>
  <si>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</si>
  <si>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</si>
  <si>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</si>
  <si>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</si>
  <si>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</si>
  <si>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</si>
  <si>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</si>
  <si>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</si>
  <si>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</si>
  <si>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</si>
  <si>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</si>
  <si>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</si>
  <si>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</si>
  <si>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</si>
  <si>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</si>
  <si>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</si>
  <si>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</si>
  <si>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</si>
  <si>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</si>
  <si>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</si>
  <si>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</si>
  <si>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</si>
  <si>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</si>
  <si>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</si>
  <si>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</si>
  <si>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</si>
  <si>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Защита населения и территории от чрезвычайных ситуаций природного и техногенного характера, пожарная безопасность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</si>
  <si>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</si>
  <si>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</si>
  <si>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</si>
  <si>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</si>
  <si>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</si>
  <si>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</si>
  <si>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</si>
  <si>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</si>
  <si>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</si>
  <si>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</si>
  <si>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</si>
  <si>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</si>
  <si>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</si>
  <si>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</si>
  <si>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</si>
  <si>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</si>
  <si>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</si>
  <si>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</si>
  <si>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</si>
  <si>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</si>
  <si>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</si>
  <si>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</si>
  <si>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</si>
  <si>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</si>
  <si>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</si>
  <si>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</si>
  <si>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</si>
  <si>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</si>
  <si>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</si>
  <si>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</si>
  <si>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</si>
  <si>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</si>
  <si>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</si>
  <si>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</si>
  <si>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</si>
  <si>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</si>
  <si>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</si>
  <si>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</si>
  <si>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</si>
  <si>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</si>
  <si>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</si>
  <si>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</si>
  <si>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</si>
  <si>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</si>
  <si>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</si>
  <si>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</si>
  <si>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</si>
  <si>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</si>
  <si>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от «22» декабря 2020 г. № 184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</si>
  <si>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</si>
  <si>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</si>
  <si>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</si>
  <si>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</si>
  <si>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</si>
  <si>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</si>
  <si>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</si>
  <si>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</si>
  <si>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</si>
  <si>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</si>
  <si>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</si>
  <si>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</si>
  <si>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</si>
  <si>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</si>
  <si>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</si>
  <si>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2021 год и на плановый период 2022 и 2023 годов</t>
  </si>
  <si>
    <t xml:space="preserve">Приложение № 5.1
к решению Совета (Собрания) депутатов 
муниципального образования
«_________________________»
Приложение № 3 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</si>
  <si>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</si>
  <si>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</si>
  <si>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</si>
  <si>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III. НЕПРОГРАММНЫЕ НАПРАВЛЕНИЯ ДЕЯТЕЛЬНОСТИ</t>
  </si>
  <si>
    <t>I. МУНИЦИПАЛЬНЫЕ ПРОГРАММЫ СЕЛЬСКОГО ПОСЕЛЕНИЯ "НИЗОВСКОЕ" ВЕЛЬСКОГО МУНИЦИПАЛЬНОГО РАЙОНА АРХАНГЕЛЬСКОЙ ОБЛАСТИ</t>
  </si>
  <si>
    <t>Муниципальная программа МО "Вельский муниципальный район" "жилищно-коммунальное хозяйство иблагоустройство на 2019-2021 годы"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</si>
  <si>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</si>
  <si>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</si>
  <si>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07102S8530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</si>
  <si>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</si>
  <si>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 xml:space="preserve"> Развитие территориального общественного самоуправления Вельского района</t>
  </si>
  <si>
    <t>Непрограммные расходы в области национальной безопасности и правоохранительной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</si>
  <si>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</si>
  <si>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63 0 00 00000</t>
  </si>
  <si>
    <t>63 0 00 81520</t>
  </si>
  <si>
    <t>от «12» ноября 2021 г.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</si>
</sst>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5" fontId="1" fillId="2" borderId="0" xfId="0" applyNumberFormat="1" applyFont="1" applyFill="1"/>
    <xf numFmtId="165" fontId="4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vertical="justify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9"/>
  <sheetViews>
    <sheetView tabSelected="1" topLeftCell="A50" zoomScaleSheetLayoutView="108" workbookViewId="0">
      <selection activeCell="B13" sqref="B13:F13"/>
    </sheetView>
  </sheetViews>
  <sheetFormatPr defaultColWidth="9.140625" defaultRowHeight="15.75" x14ac:dyDescent="0.25"/>
  <cols>
    <col min="1" max="1" width="35.5703125" style="1" customWidth="1"/>
    <col min="2" max="2" width="21.140625" style="1" customWidth="1"/>
    <col min="3" max="3" width="7" style="1" customWidth="1"/>
    <col min="4" max="4" width="13.5703125" style="1" customWidth="1"/>
    <col min="5" max="5" width="10" style="1" customWidth="1"/>
    <col min="6" max="6" width="9.5703125" style="1" customWidth="1"/>
    <col min="7" max="7" width="2.5703125" style="1" customWidth="1"/>
    <col min="8" max="8" width="12" style="1" customWidth="1"/>
    <col min="9" max="16384" width="9.140625" style="1"/>
  </cols>
  <sheetData>
    <row r="1" spans="1:6" x14ac:dyDescent="0.25">
      <c r="F1" s="28"/>
    </row>
    <row r="2" spans="1:6" ht="15.95" customHeight="1" x14ac:dyDescent="0.25">
      <c r="B2" s="2"/>
      <c r="C2" s="2"/>
      <c r="D2" s="65" t="s">
        <v>41</v>
      </c>
      <c r="E2" s="65"/>
      <c r="F2" s="65"/>
    </row>
    <row r="3" spans="1:6" ht="15.95" customHeight="1" x14ac:dyDescent="0.25">
      <c r="B3" s="67" t="s">
        <v>156</v>
      </c>
      <c r="C3" s="67"/>
      <c r="D3" s="67"/>
      <c r="E3" s="67"/>
      <c r="F3" s="67"/>
    </row>
    <row r="4" spans="1:6" ht="15.95" customHeight="1" x14ac:dyDescent="0.25">
      <c r="B4" s="65" t="s">
        <v>159</v>
      </c>
      <c r="C4" s="65"/>
      <c r="D4" s="65"/>
      <c r="E4" s="65"/>
      <c r="F4" s="65"/>
    </row>
    <row r="5" spans="1:6" ht="15.95" customHeight="1" x14ac:dyDescent="0.25">
      <c r="B5" s="65" t="s">
        <v>157</v>
      </c>
      <c r="C5" s="65"/>
      <c r="D5" s="65"/>
      <c r="E5" s="65"/>
      <c r="F5" s="65"/>
    </row>
    <row r="6" spans="1:6" ht="15.95" customHeight="1" x14ac:dyDescent="0.25">
      <c r="B6" s="65" t="s">
        <v>158</v>
      </c>
      <c r="C6" s="65"/>
      <c r="D6" s="65"/>
      <c r="E6" s="65"/>
      <c r="F6" s="65"/>
    </row>
    <row r="7" spans="1:6" ht="15.95" customHeight="1" x14ac:dyDescent="0.25">
      <c r="B7" s="66" t="s">
        <v>193</v>
      </c>
      <c r="C7" s="66"/>
      <c r="D7" s="66"/>
      <c r="E7" s="66"/>
      <c r="F7" s="66"/>
    </row>
    <row r="8" spans="1:6" ht="15.95" customHeight="1" x14ac:dyDescent="0.25">
      <c r="B8" s="33"/>
      <c r="C8" s="33"/>
      <c r="D8" s="33"/>
      <c r="E8" s="33"/>
      <c r="F8" s="33"/>
    </row>
    <row r="9" spans="1:6" ht="15.95" customHeight="1" x14ac:dyDescent="0.25">
      <c r="B9" s="2"/>
      <c r="C9" s="2"/>
      <c r="D9" s="65" t="s">
        <v>177</v>
      </c>
      <c r="E9" s="65"/>
      <c r="F9" s="65"/>
    </row>
    <row r="10" spans="1:6" ht="15.95" customHeight="1" x14ac:dyDescent="0.25">
      <c r="B10" s="67" t="s">
        <v>156</v>
      </c>
      <c r="C10" s="67"/>
      <c r="D10" s="67"/>
      <c r="E10" s="67"/>
      <c r="F10" s="67"/>
    </row>
    <row r="11" spans="1:6" ht="15.95" customHeight="1" x14ac:dyDescent="0.25">
      <c r="B11" s="65" t="s">
        <v>159</v>
      </c>
      <c r="C11" s="65"/>
      <c r="D11" s="65"/>
      <c r="E11" s="65"/>
      <c r="F11" s="65"/>
    </row>
    <row r="12" spans="1:6" ht="15.95" customHeight="1" x14ac:dyDescent="0.25">
      <c r="B12" s="65" t="s">
        <v>157</v>
      </c>
      <c r="C12" s="65"/>
      <c r="D12" s="65"/>
      <c r="E12" s="65"/>
      <c r="F12" s="65"/>
    </row>
    <row r="13" spans="1:6" ht="15.95" customHeight="1" x14ac:dyDescent="0.25">
      <c r="B13" s="65" t="s">
        <v>158</v>
      </c>
      <c r="C13" s="65"/>
      <c r="D13" s="65"/>
      <c r="E13" s="65"/>
      <c r="F13" s="65"/>
    </row>
    <row r="14" spans="1:6" ht="15.95" customHeight="1" x14ac:dyDescent="0.25">
      <c r="B14" s="66" t="s">
        <v>160</v>
      </c>
      <c r="C14" s="66"/>
      <c r="D14" s="66"/>
      <c r="E14" s="66"/>
      <c r="F14" s="66"/>
    </row>
    <row r="15" spans="1:6" x14ac:dyDescent="0.25">
      <c r="B15" s="33"/>
      <c r="C15" s="33"/>
      <c r="D15" s="33"/>
      <c r="E15" s="33"/>
      <c r="F15" s="33"/>
    </row>
    <row r="16" spans="1:6" ht="62.25" customHeight="1" x14ac:dyDescent="0.25">
      <c r="A16" s="69" t="s">
        <v>176</v>
      </c>
      <c r="B16" s="69"/>
      <c r="C16" s="69"/>
      <c r="D16" s="69"/>
      <c r="E16" s="69"/>
      <c r="F16" s="69"/>
    </row>
    <row r="17" spans="1:10" ht="17.45" customHeight="1" x14ac:dyDescent="0.25">
      <c r="A17" s="70" t="s">
        <v>0</v>
      </c>
      <c r="B17" s="70" t="s">
        <v>1</v>
      </c>
      <c r="C17" s="70" t="s">
        <v>76</v>
      </c>
      <c r="D17" s="71" t="s">
        <v>39</v>
      </c>
      <c r="E17" s="71"/>
      <c r="F17" s="71"/>
    </row>
    <row r="18" spans="1:10" ht="38.25" customHeight="1" x14ac:dyDescent="0.25">
      <c r="A18" s="70"/>
      <c r="B18" s="70"/>
      <c r="C18" s="70"/>
      <c r="D18" s="37" t="s">
        <v>42</v>
      </c>
      <c r="E18" s="37" t="s">
        <v>43</v>
      </c>
      <c r="F18" s="37" t="s">
        <v>44</v>
      </c>
      <c r="G18" s="3"/>
    </row>
    <row r="19" spans="1:10" ht="103.5" customHeight="1" x14ac:dyDescent="0.25">
      <c r="A19" s="36" t="s">
        <v>182</v>
      </c>
      <c r="B19" s="8"/>
      <c r="C19" s="7"/>
      <c r="D19" s="39">
        <f>D20</f>
        <v>0</v>
      </c>
      <c r="E19" s="39">
        <f>E20</f>
        <v>0</v>
      </c>
      <c r="F19" s="39">
        <f>F20</f>
        <v>0</v>
      </c>
    </row>
    <row r="20" spans="1:10" ht="110.25" hidden="1" x14ac:dyDescent="0.25">
      <c r="A20" s="4" t="s">
        <v>178</v>
      </c>
      <c r="B20" s="5" t="s">
        <v>155</v>
      </c>
      <c r="C20" s="30" t="s">
        <v>134</v>
      </c>
      <c r="D20" s="31">
        <f>D21</f>
        <v>0</v>
      </c>
      <c r="E20" s="31">
        <f t="shared" ref="E20:F23" si="0">E21</f>
        <v>0</v>
      </c>
      <c r="F20" s="31">
        <f t="shared" si="0"/>
        <v>0</v>
      </c>
    </row>
    <row r="21" spans="1:10" ht="63" hidden="1" customHeight="1" x14ac:dyDescent="0.25">
      <c r="A21" s="10" t="s">
        <v>150</v>
      </c>
      <c r="B21" s="15" t="s">
        <v>154</v>
      </c>
      <c r="C21" s="24" t="s">
        <v>134</v>
      </c>
      <c r="D21" s="57">
        <f>D22</f>
        <v>0</v>
      </c>
      <c r="E21" s="57">
        <f t="shared" si="0"/>
        <v>0</v>
      </c>
      <c r="F21" s="57">
        <f t="shared" si="0"/>
        <v>0</v>
      </c>
    </row>
    <row r="22" spans="1:10" ht="47.25" hidden="1" x14ac:dyDescent="0.25">
      <c r="A22" s="10" t="s">
        <v>151</v>
      </c>
      <c r="B22" s="15" t="s">
        <v>153</v>
      </c>
      <c r="C22" s="24" t="s">
        <v>134</v>
      </c>
      <c r="D22" s="57">
        <f>D23</f>
        <v>0</v>
      </c>
      <c r="E22" s="57">
        <f t="shared" si="0"/>
        <v>0</v>
      </c>
      <c r="F22" s="57">
        <f t="shared" si="0"/>
        <v>0</v>
      </c>
      <c r="G22" s="11"/>
    </row>
    <row r="23" spans="1:10" ht="47.25" hidden="1" x14ac:dyDescent="0.25">
      <c r="A23" s="6" t="s">
        <v>29</v>
      </c>
      <c r="B23" s="15" t="s">
        <v>153</v>
      </c>
      <c r="C23" s="38">
        <v>200</v>
      </c>
      <c r="D23" s="57">
        <f>D24</f>
        <v>0</v>
      </c>
      <c r="E23" s="57">
        <f t="shared" si="0"/>
        <v>0</v>
      </c>
      <c r="F23" s="57">
        <f t="shared" si="0"/>
        <v>0</v>
      </c>
      <c r="G23" s="11"/>
    </row>
    <row r="24" spans="1:10" ht="63" hidden="1" x14ac:dyDescent="0.25">
      <c r="A24" s="6" t="s">
        <v>28</v>
      </c>
      <c r="B24" s="15" t="s">
        <v>153</v>
      </c>
      <c r="C24" s="38">
        <v>240</v>
      </c>
      <c r="D24" s="57">
        <v>0</v>
      </c>
      <c r="E24" s="57">
        <v>0</v>
      </c>
      <c r="F24" s="57">
        <v>0</v>
      </c>
      <c r="G24" s="11"/>
    </row>
    <row r="25" spans="1:10" ht="63" x14ac:dyDescent="0.25">
      <c r="A25" s="36" t="s">
        <v>179</v>
      </c>
      <c r="B25" s="8"/>
      <c r="C25" s="7"/>
      <c r="D25" s="39">
        <f>D26+D31+D41+D45</f>
        <v>1948.6999999999998</v>
      </c>
      <c r="E25" s="39">
        <f t="shared" ref="E25:F25" si="1">E26</f>
        <v>0</v>
      </c>
      <c r="F25" s="39">
        <f t="shared" si="1"/>
        <v>0</v>
      </c>
      <c r="G25" s="11"/>
    </row>
    <row r="26" spans="1:10" ht="82.5" customHeight="1" x14ac:dyDescent="0.25">
      <c r="A26" s="29" t="s">
        <v>141</v>
      </c>
      <c r="B26" s="40" t="s">
        <v>140</v>
      </c>
      <c r="C26" s="41" t="s">
        <v>134</v>
      </c>
      <c r="D26" s="54">
        <f t="shared" ref="D26:F29" si="2">D27</f>
        <v>1800.1</v>
      </c>
      <c r="E26" s="54">
        <f t="shared" si="2"/>
        <v>0</v>
      </c>
      <c r="F26" s="54">
        <f t="shared" si="2"/>
        <v>0</v>
      </c>
      <c r="G26" s="11"/>
    </row>
    <row r="27" spans="1:10" ht="78.75" x14ac:dyDescent="0.25">
      <c r="A27" s="58" t="s">
        <v>142</v>
      </c>
      <c r="B27" s="59">
        <v>1000000000</v>
      </c>
      <c r="C27" s="42" t="s">
        <v>134</v>
      </c>
      <c r="D27" s="52">
        <f t="shared" si="2"/>
        <v>1800.1</v>
      </c>
      <c r="E27" s="52">
        <f t="shared" si="2"/>
        <v>0</v>
      </c>
      <c r="F27" s="52">
        <f t="shared" si="2"/>
        <v>0</v>
      </c>
      <c r="G27" s="11"/>
    </row>
    <row r="28" spans="1:10" ht="94.5" x14ac:dyDescent="0.25">
      <c r="A28" s="58" t="s">
        <v>143</v>
      </c>
      <c r="B28" s="59">
        <v>1010000000</v>
      </c>
      <c r="C28" s="42" t="s">
        <v>134</v>
      </c>
      <c r="D28" s="52">
        <f t="shared" si="2"/>
        <v>1800.1</v>
      </c>
      <c r="E28" s="52">
        <f t="shared" si="2"/>
        <v>0</v>
      </c>
      <c r="F28" s="52">
        <f t="shared" si="2"/>
        <v>0</v>
      </c>
      <c r="G28" s="11"/>
      <c r="J28" s="1" t="s">
        <v>180</v>
      </c>
    </row>
    <row r="29" spans="1:10" ht="31.5" x14ac:dyDescent="0.25">
      <c r="A29" s="58" t="s">
        <v>144</v>
      </c>
      <c r="B29" s="59">
        <v>1010183020</v>
      </c>
      <c r="C29" s="42" t="s">
        <v>134</v>
      </c>
      <c r="D29" s="52">
        <f t="shared" si="2"/>
        <v>1800.1</v>
      </c>
      <c r="E29" s="52">
        <f t="shared" si="2"/>
        <v>0</v>
      </c>
      <c r="F29" s="52">
        <f t="shared" si="2"/>
        <v>0</v>
      </c>
      <c r="G29" s="11"/>
    </row>
    <row r="30" spans="1:10" ht="54.75" customHeight="1" x14ac:dyDescent="0.25">
      <c r="A30" s="35" t="s">
        <v>145</v>
      </c>
      <c r="B30" s="59">
        <v>1010183020</v>
      </c>
      <c r="C30" s="42" t="s">
        <v>127</v>
      </c>
      <c r="D30" s="52">
        <f>970+230.1+600</f>
        <v>1800.1</v>
      </c>
      <c r="E30" s="52">
        <v>0</v>
      </c>
      <c r="F30" s="52">
        <v>0</v>
      </c>
      <c r="G30" s="11"/>
    </row>
    <row r="31" spans="1:10" ht="81" customHeight="1" x14ac:dyDescent="0.25">
      <c r="A31" s="29" t="s">
        <v>183</v>
      </c>
      <c r="B31" s="15" t="s">
        <v>170</v>
      </c>
      <c r="C31" s="20"/>
      <c r="D31" s="18">
        <f>D35+D38</f>
        <v>22.5</v>
      </c>
      <c r="E31" s="18">
        <f t="shared" ref="E31:F31" si="3">E35</f>
        <v>0</v>
      </c>
      <c r="F31" s="18">
        <f t="shared" si="3"/>
        <v>0</v>
      </c>
    </row>
    <row r="32" spans="1:10" ht="161.44999999999999" hidden="1" customHeight="1" x14ac:dyDescent="0.25">
      <c r="A32" s="34" t="s">
        <v>172</v>
      </c>
      <c r="B32" s="15" t="s">
        <v>101</v>
      </c>
      <c r="C32" s="9"/>
      <c r="D32" s="13"/>
      <c r="E32" s="13"/>
      <c r="F32" s="13"/>
    </row>
    <row r="33" spans="1:9" ht="78.75" hidden="1" x14ac:dyDescent="0.25">
      <c r="A33" s="35" t="s">
        <v>145</v>
      </c>
      <c r="B33" s="15" t="s">
        <v>102</v>
      </c>
      <c r="C33" s="9">
        <v>200</v>
      </c>
      <c r="D33" s="13"/>
      <c r="E33" s="13"/>
      <c r="F33" s="13"/>
    </row>
    <row r="34" spans="1:9" ht="78.75" hidden="1" x14ac:dyDescent="0.25">
      <c r="A34" s="35" t="s">
        <v>168</v>
      </c>
      <c r="B34" s="15" t="s">
        <v>103</v>
      </c>
      <c r="C34" s="9">
        <v>240</v>
      </c>
      <c r="D34" s="13"/>
      <c r="E34" s="13"/>
      <c r="F34" s="13"/>
    </row>
    <row r="35" spans="1:9" ht="31.5" x14ac:dyDescent="0.25">
      <c r="A35" s="34" t="s">
        <v>172</v>
      </c>
      <c r="B35" s="56" t="s">
        <v>171</v>
      </c>
      <c r="C35" s="9"/>
      <c r="D35" s="13">
        <f>D36</f>
        <v>14.1</v>
      </c>
      <c r="E35" s="13">
        <f t="shared" ref="E35:F39" si="4">E36</f>
        <v>0</v>
      </c>
      <c r="F35" s="13">
        <f t="shared" si="4"/>
        <v>0</v>
      </c>
      <c r="G35" s="3"/>
    </row>
    <row r="36" spans="1:9" ht="47.25" x14ac:dyDescent="0.25">
      <c r="A36" s="6" t="s">
        <v>29</v>
      </c>
      <c r="B36" s="56" t="s">
        <v>171</v>
      </c>
      <c r="C36" s="9">
        <v>200</v>
      </c>
      <c r="D36" s="13">
        <f>D37</f>
        <v>14.1</v>
      </c>
      <c r="E36" s="13">
        <f t="shared" si="4"/>
        <v>0</v>
      </c>
      <c r="F36" s="13">
        <f t="shared" si="4"/>
        <v>0</v>
      </c>
    </row>
    <row r="37" spans="1:9" ht="63" x14ac:dyDescent="0.25">
      <c r="A37" s="6" t="s">
        <v>28</v>
      </c>
      <c r="B37" s="56" t="s">
        <v>171</v>
      </c>
      <c r="C37" s="9">
        <v>240</v>
      </c>
      <c r="D37" s="13">
        <v>14.1</v>
      </c>
      <c r="E37" s="13">
        <v>0</v>
      </c>
      <c r="F37" s="13">
        <v>0</v>
      </c>
    </row>
    <row r="38" spans="1:9" ht="47.25" x14ac:dyDescent="0.25">
      <c r="A38" s="34" t="s">
        <v>174</v>
      </c>
      <c r="B38" s="56" t="s">
        <v>173</v>
      </c>
      <c r="C38" s="9"/>
      <c r="D38" s="13">
        <f>D39</f>
        <v>8.4</v>
      </c>
      <c r="E38" s="13">
        <f t="shared" si="4"/>
        <v>0</v>
      </c>
      <c r="F38" s="13">
        <f t="shared" si="4"/>
        <v>0</v>
      </c>
      <c r="G38" s="3"/>
    </row>
    <row r="39" spans="1:9" ht="47.25" x14ac:dyDescent="0.25">
      <c r="A39" s="6" t="s">
        <v>29</v>
      </c>
      <c r="B39" s="56" t="s">
        <v>173</v>
      </c>
      <c r="C39" s="9">
        <v>200</v>
      </c>
      <c r="D39" s="13">
        <f>D40</f>
        <v>8.4</v>
      </c>
      <c r="E39" s="13">
        <f t="shared" si="4"/>
        <v>0</v>
      </c>
      <c r="F39" s="13">
        <f t="shared" si="4"/>
        <v>0</v>
      </c>
    </row>
    <row r="40" spans="1:9" ht="63" x14ac:dyDescent="0.25">
      <c r="A40" s="6" t="s">
        <v>28</v>
      </c>
      <c r="B40" s="56" t="s">
        <v>173</v>
      </c>
      <c r="C40" s="9">
        <v>240</v>
      </c>
      <c r="D40" s="13">
        <v>8.4</v>
      </c>
      <c r="E40" s="13">
        <v>0</v>
      </c>
      <c r="F40" s="13">
        <v>0</v>
      </c>
    </row>
    <row r="41" spans="1:9" ht="112.5" customHeight="1" x14ac:dyDescent="0.25">
      <c r="A41" s="14" t="s">
        <v>184</v>
      </c>
      <c r="B41" s="23">
        <v>700000000</v>
      </c>
      <c r="C41" s="30" t="s">
        <v>134</v>
      </c>
      <c r="D41" s="49">
        <f>D42</f>
        <v>36.1</v>
      </c>
      <c r="E41" s="50">
        <v>0</v>
      </c>
      <c r="F41" s="50">
        <v>0</v>
      </c>
      <c r="G41" s="43"/>
      <c r="H41" s="44"/>
      <c r="I41" s="44"/>
    </row>
    <row r="42" spans="1:9" ht="65.25" customHeight="1" x14ac:dyDescent="0.25">
      <c r="A42" s="10" t="s">
        <v>185</v>
      </c>
      <c r="B42" s="15" t="s">
        <v>186</v>
      </c>
      <c r="C42" s="24" t="s">
        <v>134</v>
      </c>
      <c r="D42" s="51">
        <f>D43</f>
        <v>36.1</v>
      </c>
      <c r="E42" s="52">
        <v>0</v>
      </c>
      <c r="F42" s="52">
        <v>0</v>
      </c>
      <c r="G42" s="45"/>
      <c r="H42" s="46"/>
      <c r="I42" s="46"/>
    </row>
    <row r="43" spans="1:9" ht="51" customHeight="1" x14ac:dyDescent="0.25">
      <c r="A43" s="10" t="s">
        <v>29</v>
      </c>
      <c r="B43" s="15" t="s">
        <v>186</v>
      </c>
      <c r="C43" s="38">
        <v>200</v>
      </c>
      <c r="D43" s="51">
        <f>D44</f>
        <v>36.1</v>
      </c>
      <c r="E43" s="52">
        <v>0</v>
      </c>
      <c r="F43" s="52">
        <v>0</v>
      </c>
      <c r="G43" s="47"/>
      <c r="H43" s="46"/>
      <c r="I43" s="46"/>
    </row>
    <row r="44" spans="1:9" ht="71.25" customHeight="1" x14ac:dyDescent="0.25">
      <c r="A44" s="10" t="s">
        <v>28</v>
      </c>
      <c r="B44" s="15" t="s">
        <v>186</v>
      </c>
      <c r="C44" s="38">
        <v>240</v>
      </c>
      <c r="D44" s="51">
        <v>36.1</v>
      </c>
      <c r="E44" s="52">
        <v>0</v>
      </c>
      <c r="F44" s="52">
        <v>0</v>
      </c>
      <c r="G44" s="48"/>
      <c r="H44" s="46"/>
      <c r="I44" s="46"/>
    </row>
    <row r="45" spans="1:9" ht="112.5" customHeight="1" x14ac:dyDescent="0.25">
      <c r="A45" s="21" t="s">
        <v>187</v>
      </c>
      <c r="B45" s="60" t="s">
        <v>167</v>
      </c>
      <c r="C45" s="30" t="s">
        <v>134</v>
      </c>
      <c r="D45" s="53">
        <f>D46</f>
        <v>90</v>
      </c>
      <c r="E45" s="54">
        <v>0</v>
      </c>
      <c r="F45" s="54">
        <v>0</v>
      </c>
      <c r="G45" s="43"/>
      <c r="H45" s="44"/>
      <c r="I45" s="44"/>
    </row>
    <row r="46" spans="1:9" ht="65.25" customHeight="1" x14ac:dyDescent="0.25">
      <c r="A46" s="34" t="s">
        <v>188</v>
      </c>
      <c r="B46" s="15" t="s">
        <v>169</v>
      </c>
      <c r="C46" s="24" t="s">
        <v>134</v>
      </c>
      <c r="D46" s="51">
        <f>D47</f>
        <v>90</v>
      </c>
      <c r="E46" s="52">
        <v>0</v>
      </c>
      <c r="F46" s="52">
        <v>0</v>
      </c>
      <c r="G46" s="45"/>
      <c r="H46" s="46"/>
      <c r="I46" s="46"/>
    </row>
    <row r="47" spans="1:9" ht="51" customHeight="1" x14ac:dyDescent="0.25">
      <c r="A47" s="35" t="s">
        <v>145</v>
      </c>
      <c r="B47" s="15" t="s">
        <v>169</v>
      </c>
      <c r="C47" s="38">
        <v>200</v>
      </c>
      <c r="D47" s="51">
        <f>D48</f>
        <v>90</v>
      </c>
      <c r="E47" s="52">
        <v>0</v>
      </c>
      <c r="F47" s="52">
        <v>0</v>
      </c>
      <c r="G47" s="47"/>
      <c r="H47" s="46"/>
      <c r="I47" s="46"/>
    </row>
    <row r="48" spans="1:9" ht="71.25" customHeight="1" x14ac:dyDescent="0.25">
      <c r="A48" s="35" t="s">
        <v>168</v>
      </c>
      <c r="B48" s="15" t="s">
        <v>169</v>
      </c>
      <c r="C48" s="38">
        <v>240</v>
      </c>
      <c r="D48" s="51">
        <v>90</v>
      </c>
      <c r="E48" s="52">
        <v>0</v>
      </c>
      <c r="F48" s="52">
        <v>0</v>
      </c>
      <c r="G48" s="48"/>
      <c r="H48" s="46"/>
      <c r="I48" s="46"/>
    </row>
    <row r="49" spans="1:7" ht="66" customHeight="1" x14ac:dyDescent="0.25">
      <c r="A49" s="36" t="s">
        <v>181</v>
      </c>
      <c r="B49" s="22"/>
      <c r="C49" s="9"/>
      <c r="D49" s="19">
        <f>D50+D101+D132+D172+D109</f>
        <v>4063.1</v>
      </c>
      <c r="E49" s="19">
        <f>E50+E101+E132+E172+E109</f>
        <v>3042.7</v>
      </c>
      <c r="F49" s="19">
        <f>F50+F101+F132+F172+F109</f>
        <v>2982.4</v>
      </c>
    </row>
    <row r="50" spans="1:7" ht="26.1" customHeight="1" x14ac:dyDescent="0.25">
      <c r="A50" s="21" t="s">
        <v>2</v>
      </c>
      <c r="B50" s="23"/>
      <c r="C50" s="20"/>
      <c r="D50" s="18">
        <f>D51+D63+D85+D96+D91+D79</f>
        <v>2748.6</v>
      </c>
      <c r="E50" s="18">
        <f t="shared" ref="E50:F50" si="5">E51+E63+E85+E96+E91+E79</f>
        <v>2557.1</v>
      </c>
      <c r="F50" s="18">
        <f t="shared" si="5"/>
        <v>2557.1</v>
      </c>
      <c r="G50" s="3"/>
    </row>
    <row r="51" spans="1:7" ht="63" x14ac:dyDescent="0.25">
      <c r="A51" s="21" t="s">
        <v>25</v>
      </c>
      <c r="B51" s="22"/>
      <c r="C51" s="38"/>
      <c r="D51" s="18">
        <f>D52</f>
        <v>743</v>
      </c>
      <c r="E51" s="18">
        <f t="shared" ref="E51:F55" si="6">E52</f>
        <v>743</v>
      </c>
      <c r="F51" s="18">
        <f t="shared" si="6"/>
        <v>743</v>
      </c>
      <c r="G51" s="3"/>
    </row>
    <row r="52" spans="1:7" ht="31.5" x14ac:dyDescent="0.25">
      <c r="A52" s="6" t="s">
        <v>49</v>
      </c>
      <c r="B52" s="15" t="s">
        <v>114</v>
      </c>
      <c r="C52" s="38"/>
      <c r="D52" s="12">
        <f>D53</f>
        <v>743</v>
      </c>
      <c r="E52" s="12">
        <f t="shared" si="6"/>
        <v>743</v>
      </c>
      <c r="F52" s="12">
        <f t="shared" si="6"/>
        <v>743</v>
      </c>
      <c r="G52" s="3"/>
    </row>
    <row r="53" spans="1:7" ht="31.5" x14ac:dyDescent="0.25">
      <c r="A53" s="10" t="s">
        <v>50</v>
      </c>
      <c r="B53" s="15" t="s">
        <v>113</v>
      </c>
      <c r="C53" s="38"/>
      <c r="D53" s="12">
        <f>D54</f>
        <v>743</v>
      </c>
      <c r="E53" s="12">
        <f t="shared" si="6"/>
        <v>743</v>
      </c>
      <c r="F53" s="12">
        <f t="shared" si="6"/>
        <v>743</v>
      </c>
      <c r="G53" s="3"/>
    </row>
    <row r="54" spans="1:7" ht="51" customHeight="1" x14ac:dyDescent="0.25">
      <c r="A54" s="6" t="s">
        <v>46</v>
      </c>
      <c r="B54" s="15" t="s">
        <v>112</v>
      </c>
      <c r="C54" s="38"/>
      <c r="D54" s="12">
        <f>D55</f>
        <v>743</v>
      </c>
      <c r="E54" s="12">
        <f t="shared" si="6"/>
        <v>743</v>
      </c>
      <c r="F54" s="12">
        <f t="shared" si="6"/>
        <v>743</v>
      </c>
      <c r="G54" s="3"/>
    </row>
    <row r="55" spans="1:7" ht="132" customHeight="1" x14ac:dyDescent="0.25">
      <c r="A55" s="6" t="s">
        <v>10</v>
      </c>
      <c r="B55" s="15" t="s">
        <v>112</v>
      </c>
      <c r="C55" s="9">
        <v>100</v>
      </c>
      <c r="D55" s="13">
        <f>D56</f>
        <v>743</v>
      </c>
      <c r="E55" s="13">
        <f t="shared" si="6"/>
        <v>743</v>
      </c>
      <c r="F55" s="13">
        <f t="shared" si="6"/>
        <v>743</v>
      </c>
    </row>
    <row r="56" spans="1:7" ht="51.75" customHeight="1" x14ac:dyDescent="0.25">
      <c r="A56" s="6" t="s">
        <v>11</v>
      </c>
      <c r="B56" s="15" t="s">
        <v>112</v>
      </c>
      <c r="C56" s="9">
        <v>120</v>
      </c>
      <c r="D56" s="13">
        <v>743</v>
      </c>
      <c r="E56" s="13">
        <v>743</v>
      </c>
      <c r="F56" s="13">
        <v>743</v>
      </c>
    </row>
    <row r="57" spans="1:7" ht="94.5" hidden="1" customHeight="1" x14ac:dyDescent="0.25">
      <c r="A57" s="36" t="s">
        <v>45</v>
      </c>
      <c r="B57" s="22"/>
      <c r="C57" s="9"/>
      <c r="D57" s="13"/>
      <c r="E57" s="13"/>
      <c r="F57" s="13"/>
    </row>
    <row r="58" spans="1:7" ht="47.25" hidden="1" customHeight="1" x14ac:dyDescent="0.25">
      <c r="A58" s="6" t="s">
        <v>49</v>
      </c>
      <c r="B58" s="15" t="s">
        <v>60</v>
      </c>
      <c r="C58" s="9"/>
      <c r="D58" s="13"/>
      <c r="E58" s="13"/>
      <c r="F58" s="13"/>
    </row>
    <row r="59" spans="1:7" ht="47.25" hidden="1" customHeight="1" x14ac:dyDescent="0.25">
      <c r="A59" s="10" t="s">
        <v>51</v>
      </c>
      <c r="B59" s="15" t="s">
        <v>61</v>
      </c>
      <c r="C59" s="9"/>
      <c r="D59" s="13"/>
      <c r="E59" s="13"/>
      <c r="F59" s="13"/>
    </row>
    <row r="60" spans="1:7" ht="69" hidden="1" customHeight="1" x14ac:dyDescent="0.25">
      <c r="A60" s="6" t="s">
        <v>46</v>
      </c>
      <c r="B60" s="15" t="s">
        <v>79</v>
      </c>
      <c r="C60" s="9"/>
      <c r="D60" s="13"/>
      <c r="E60" s="13"/>
      <c r="F60" s="13"/>
    </row>
    <row r="61" spans="1:7" ht="126" hidden="1" customHeight="1" x14ac:dyDescent="0.25">
      <c r="A61" s="6" t="s">
        <v>10</v>
      </c>
      <c r="B61" s="15" t="s">
        <v>80</v>
      </c>
      <c r="C61" s="38">
        <v>100</v>
      </c>
      <c r="D61" s="12"/>
      <c r="E61" s="12"/>
      <c r="F61" s="12"/>
    </row>
    <row r="62" spans="1:7" ht="78.75" hidden="1" customHeight="1" x14ac:dyDescent="0.25">
      <c r="A62" s="6" t="s">
        <v>11</v>
      </c>
      <c r="B62" s="15" t="s">
        <v>79</v>
      </c>
      <c r="C62" s="9">
        <v>120</v>
      </c>
      <c r="D62" s="13"/>
      <c r="E62" s="13"/>
      <c r="F62" s="13"/>
    </row>
    <row r="63" spans="1:7" ht="126" x14ac:dyDescent="0.25">
      <c r="A63" s="21" t="s">
        <v>3</v>
      </c>
      <c r="B63" s="22"/>
      <c r="C63" s="38"/>
      <c r="D63" s="18">
        <f>D64+D68</f>
        <v>1766.6</v>
      </c>
      <c r="E63" s="18">
        <f t="shared" ref="E63:F63" si="7">E64+E68</f>
        <v>1766.6</v>
      </c>
      <c r="F63" s="18">
        <f t="shared" si="7"/>
        <v>1766.6</v>
      </c>
    </row>
    <row r="64" spans="1:7" ht="51" customHeight="1" x14ac:dyDescent="0.25">
      <c r="A64" s="6" t="s">
        <v>123</v>
      </c>
      <c r="B64" s="15" t="s">
        <v>137</v>
      </c>
      <c r="C64" s="38"/>
      <c r="D64" s="12">
        <f>D65</f>
        <v>87.5</v>
      </c>
      <c r="E64" s="12">
        <f t="shared" ref="E64:F66" si="8">E65</f>
        <v>87.5</v>
      </c>
      <c r="F64" s="12">
        <f t="shared" si="8"/>
        <v>87.5</v>
      </c>
    </row>
    <row r="65" spans="1:6" ht="63" x14ac:dyDescent="0.25">
      <c r="A65" s="6" t="s">
        <v>19</v>
      </c>
      <c r="B65" s="15" t="s">
        <v>137</v>
      </c>
      <c r="C65" s="38"/>
      <c r="D65" s="12">
        <f>D66</f>
        <v>87.5</v>
      </c>
      <c r="E65" s="12">
        <f t="shared" si="8"/>
        <v>87.5</v>
      </c>
      <c r="F65" s="12">
        <f t="shared" si="8"/>
        <v>87.5</v>
      </c>
    </row>
    <row r="66" spans="1:6" ht="47.25" x14ac:dyDescent="0.25">
      <c r="A66" s="6" t="s">
        <v>29</v>
      </c>
      <c r="B66" s="15" t="s">
        <v>136</v>
      </c>
      <c r="C66" s="38">
        <v>200</v>
      </c>
      <c r="D66" s="12">
        <f>D67</f>
        <v>87.5</v>
      </c>
      <c r="E66" s="12">
        <f t="shared" si="8"/>
        <v>87.5</v>
      </c>
      <c r="F66" s="12">
        <f t="shared" si="8"/>
        <v>87.5</v>
      </c>
    </row>
    <row r="67" spans="1:6" ht="63" x14ac:dyDescent="0.25">
      <c r="A67" s="6" t="s">
        <v>28</v>
      </c>
      <c r="B67" s="15" t="s">
        <v>136</v>
      </c>
      <c r="C67" s="38">
        <v>240</v>
      </c>
      <c r="D67" s="12">
        <v>87.5</v>
      </c>
      <c r="E67" s="12">
        <v>87.5</v>
      </c>
      <c r="F67" s="12">
        <v>87.5</v>
      </c>
    </row>
    <row r="68" spans="1:6" ht="31.5" x14ac:dyDescent="0.25">
      <c r="A68" s="6" t="s">
        <v>49</v>
      </c>
      <c r="B68" s="15" t="s">
        <v>116</v>
      </c>
      <c r="C68" s="38"/>
      <c r="D68" s="12">
        <f>D69</f>
        <v>1679.1</v>
      </c>
      <c r="E68" s="12">
        <f t="shared" ref="E68:F68" si="9">E69</f>
        <v>1679.1</v>
      </c>
      <c r="F68" s="12">
        <f t="shared" si="9"/>
        <v>1679.1</v>
      </c>
    </row>
    <row r="69" spans="1:6" x14ac:dyDescent="0.25">
      <c r="A69" s="10" t="s">
        <v>52</v>
      </c>
      <c r="B69" s="15" t="s">
        <v>116</v>
      </c>
      <c r="C69" s="9"/>
      <c r="D69" s="13">
        <f>D70+D77</f>
        <v>1679.1</v>
      </c>
      <c r="E69" s="13">
        <f t="shared" ref="E69:F69" si="10">E70+E77</f>
        <v>1679.1</v>
      </c>
      <c r="F69" s="13">
        <f t="shared" si="10"/>
        <v>1679.1</v>
      </c>
    </row>
    <row r="70" spans="1:6" ht="44.45" customHeight="1" x14ac:dyDescent="0.25">
      <c r="A70" s="6" t="s">
        <v>46</v>
      </c>
      <c r="B70" s="15" t="s">
        <v>115</v>
      </c>
      <c r="C70" s="9"/>
      <c r="D70" s="13">
        <f>D71+D73+D75</f>
        <v>1326.1</v>
      </c>
      <c r="E70" s="13">
        <f t="shared" ref="E70:F70" si="11">E71+E73+E75</f>
        <v>1326.1</v>
      </c>
      <c r="F70" s="13">
        <f t="shared" si="11"/>
        <v>1326.1</v>
      </c>
    </row>
    <row r="71" spans="1:6" ht="126" x14ac:dyDescent="0.25">
      <c r="A71" s="6" t="s">
        <v>10</v>
      </c>
      <c r="B71" s="15" t="s">
        <v>115</v>
      </c>
      <c r="C71" s="9">
        <v>100</v>
      </c>
      <c r="D71" s="13">
        <f>D72</f>
        <v>1054.0999999999999</v>
      </c>
      <c r="E71" s="13">
        <f t="shared" ref="E71:F71" si="12">E72</f>
        <v>1054.0999999999999</v>
      </c>
      <c r="F71" s="13">
        <f t="shared" si="12"/>
        <v>1054.0999999999999</v>
      </c>
    </row>
    <row r="72" spans="1:6" ht="47.25" x14ac:dyDescent="0.25">
      <c r="A72" s="6" t="s">
        <v>11</v>
      </c>
      <c r="B72" s="15" t="s">
        <v>115</v>
      </c>
      <c r="C72" s="9">
        <v>120</v>
      </c>
      <c r="D72" s="13">
        <v>1054.0999999999999</v>
      </c>
      <c r="E72" s="13">
        <v>1054.0999999999999</v>
      </c>
      <c r="F72" s="13">
        <v>1054.0999999999999</v>
      </c>
    </row>
    <row r="73" spans="1:6" ht="47.25" x14ac:dyDescent="0.25">
      <c r="A73" s="6" t="s">
        <v>29</v>
      </c>
      <c r="B73" s="15" t="s">
        <v>115</v>
      </c>
      <c r="C73" s="9">
        <v>200</v>
      </c>
      <c r="D73" s="13">
        <f>D74</f>
        <v>260</v>
      </c>
      <c r="E73" s="13">
        <f t="shared" ref="E73:F73" si="13">E74</f>
        <v>260</v>
      </c>
      <c r="F73" s="13">
        <f t="shared" si="13"/>
        <v>260</v>
      </c>
    </row>
    <row r="74" spans="1:6" ht="68.099999999999994" customHeight="1" x14ac:dyDescent="0.25">
      <c r="A74" s="6" t="s">
        <v>28</v>
      </c>
      <c r="B74" s="15" t="s">
        <v>115</v>
      </c>
      <c r="C74" s="9">
        <v>240</v>
      </c>
      <c r="D74" s="13">
        <v>260</v>
      </c>
      <c r="E74" s="13">
        <v>260</v>
      </c>
      <c r="F74" s="13">
        <v>260</v>
      </c>
    </row>
    <row r="75" spans="1:6" x14ac:dyDescent="0.25">
      <c r="A75" s="6" t="s">
        <v>12</v>
      </c>
      <c r="B75" s="15" t="s">
        <v>115</v>
      </c>
      <c r="C75" s="9">
        <v>800</v>
      </c>
      <c r="D75" s="13">
        <f>D76</f>
        <v>12</v>
      </c>
      <c r="E75" s="13">
        <f t="shared" ref="E75:F75" si="14">E76</f>
        <v>12</v>
      </c>
      <c r="F75" s="13">
        <f t="shared" si="14"/>
        <v>12</v>
      </c>
    </row>
    <row r="76" spans="1:6" ht="31.5" x14ac:dyDescent="0.25">
      <c r="A76" s="6" t="s">
        <v>13</v>
      </c>
      <c r="B76" s="15" t="s">
        <v>115</v>
      </c>
      <c r="C76" s="9">
        <v>850</v>
      </c>
      <c r="D76" s="13">
        <v>12</v>
      </c>
      <c r="E76" s="13">
        <v>12</v>
      </c>
      <c r="F76" s="13">
        <v>12</v>
      </c>
    </row>
    <row r="77" spans="1:6" x14ac:dyDescent="0.25">
      <c r="A77" s="6" t="s">
        <v>5</v>
      </c>
      <c r="B77" s="15" t="s">
        <v>119</v>
      </c>
      <c r="C77" s="9">
        <v>500</v>
      </c>
      <c r="D77" s="13">
        <f>D78</f>
        <v>353</v>
      </c>
      <c r="E77" s="13">
        <f t="shared" ref="E77:F77" si="15">E78</f>
        <v>353</v>
      </c>
      <c r="F77" s="13">
        <f t="shared" si="15"/>
        <v>353</v>
      </c>
    </row>
    <row r="78" spans="1:6" x14ac:dyDescent="0.25">
      <c r="A78" s="6" t="s">
        <v>15</v>
      </c>
      <c r="B78" s="15" t="s">
        <v>119</v>
      </c>
      <c r="C78" s="9">
        <v>540</v>
      </c>
      <c r="D78" s="13">
        <v>353</v>
      </c>
      <c r="E78" s="13">
        <v>353</v>
      </c>
      <c r="F78" s="13">
        <v>353</v>
      </c>
    </row>
    <row r="79" spans="1:6" ht="79.5" customHeight="1" x14ac:dyDescent="0.25">
      <c r="A79" s="36" t="s">
        <v>20</v>
      </c>
      <c r="B79" s="23"/>
      <c r="C79" s="20"/>
      <c r="D79" s="18">
        <f>D80</f>
        <v>37.5</v>
      </c>
      <c r="E79" s="18">
        <f t="shared" ref="E79:F83" si="16">E80</f>
        <v>37.5</v>
      </c>
      <c r="F79" s="18">
        <f t="shared" si="16"/>
        <v>37.5</v>
      </c>
    </row>
    <row r="80" spans="1:6" ht="31.5" x14ac:dyDescent="0.25">
      <c r="A80" s="6" t="s">
        <v>49</v>
      </c>
      <c r="B80" s="15" t="s">
        <v>118</v>
      </c>
      <c r="C80" s="20"/>
      <c r="D80" s="18">
        <f>D81</f>
        <v>37.5</v>
      </c>
      <c r="E80" s="18">
        <f t="shared" si="16"/>
        <v>37.5</v>
      </c>
      <c r="F80" s="18">
        <f t="shared" si="16"/>
        <v>37.5</v>
      </c>
    </row>
    <row r="81" spans="1:6" ht="33.950000000000003" customHeight="1" x14ac:dyDescent="0.25">
      <c r="A81" s="61" t="s">
        <v>64</v>
      </c>
      <c r="B81" s="15" t="s">
        <v>118</v>
      </c>
      <c r="C81" s="38"/>
      <c r="D81" s="12">
        <f>D82</f>
        <v>37.5</v>
      </c>
      <c r="E81" s="12">
        <f t="shared" si="16"/>
        <v>37.5</v>
      </c>
      <c r="F81" s="12">
        <f t="shared" si="16"/>
        <v>37.5</v>
      </c>
    </row>
    <row r="82" spans="1:6" ht="70.5" customHeight="1" x14ac:dyDescent="0.25">
      <c r="A82" s="6" t="s">
        <v>77</v>
      </c>
      <c r="B82" s="15" t="s">
        <v>117</v>
      </c>
      <c r="C82" s="38"/>
      <c r="D82" s="12">
        <f>D83</f>
        <v>37.5</v>
      </c>
      <c r="E82" s="12">
        <f t="shared" si="16"/>
        <v>37.5</v>
      </c>
      <c r="F82" s="12">
        <f t="shared" si="16"/>
        <v>37.5</v>
      </c>
    </row>
    <row r="83" spans="1:6" ht="20.25" customHeight="1" x14ac:dyDescent="0.25">
      <c r="A83" s="6" t="s">
        <v>5</v>
      </c>
      <c r="B83" s="15" t="s">
        <v>117</v>
      </c>
      <c r="C83" s="38">
        <v>500</v>
      </c>
      <c r="D83" s="12">
        <f>D84</f>
        <v>37.5</v>
      </c>
      <c r="E83" s="12">
        <f t="shared" si="16"/>
        <v>37.5</v>
      </c>
      <c r="F83" s="12">
        <f t="shared" si="16"/>
        <v>37.5</v>
      </c>
    </row>
    <row r="84" spans="1:6" ht="20.25" customHeight="1" x14ac:dyDescent="0.25">
      <c r="A84" s="6" t="s">
        <v>15</v>
      </c>
      <c r="B84" s="15" t="s">
        <v>117</v>
      </c>
      <c r="C84" s="38">
        <v>540</v>
      </c>
      <c r="D84" s="12">
        <v>37.5</v>
      </c>
      <c r="E84" s="12">
        <v>37.5</v>
      </c>
      <c r="F84" s="12">
        <v>37.5</v>
      </c>
    </row>
    <row r="85" spans="1:6" ht="79.5" customHeight="1" x14ac:dyDescent="0.25">
      <c r="A85" s="36" t="s">
        <v>161</v>
      </c>
      <c r="B85" s="23"/>
      <c r="C85" s="20"/>
      <c r="D85" s="18">
        <f>D86</f>
        <v>178.5</v>
      </c>
      <c r="E85" s="18">
        <f t="shared" ref="E85:F89" si="17">E86</f>
        <v>0</v>
      </c>
      <c r="F85" s="18">
        <f t="shared" si="17"/>
        <v>0</v>
      </c>
    </row>
    <row r="86" spans="1:6" ht="31.5" x14ac:dyDescent="0.25">
      <c r="A86" s="6" t="s">
        <v>162</v>
      </c>
      <c r="B86" s="15" t="s">
        <v>163</v>
      </c>
      <c r="C86" s="20"/>
      <c r="D86" s="18">
        <f>D87</f>
        <v>178.5</v>
      </c>
      <c r="E86" s="18">
        <f t="shared" si="17"/>
        <v>0</v>
      </c>
      <c r="F86" s="18">
        <f t="shared" si="17"/>
        <v>0</v>
      </c>
    </row>
    <row r="87" spans="1:6" ht="93" customHeight="1" x14ac:dyDescent="0.25">
      <c r="A87" s="61" t="s">
        <v>164</v>
      </c>
      <c r="B87" s="15" t="s">
        <v>163</v>
      </c>
      <c r="C87" s="38"/>
      <c r="D87" s="12">
        <f>D88</f>
        <v>178.5</v>
      </c>
      <c r="E87" s="12">
        <f t="shared" si="17"/>
        <v>0</v>
      </c>
      <c r="F87" s="12">
        <f t="shared" si="17"/>
        <v>0</v>
      </c>
    </row>
    <row r="88" spans="1:6" ht="70.5" customHeight="1" x14ac:dyDescent="0.25">
      <c r="A88" s="6" t="s">
        <v>77</v>
      </c>
      <c r="B88" s="15" t="s">
        <v>165</v>
      </c>
      <c r="C88" s="38"/>
      <c r="D88" s="12">
        <f>D89</f>
        <v>178.5</v>
      </c>
      <c r="E88" s="12">
        <f t="shared" si="17"/>
        <v>0</v>
      </c>
      <c r="F88" s="12">
        <f t="shared" si="17"/>
        <v>0</v>
      </c>
    </row>
    <row r="89" spans="1:6" ht="49.5" customHeight="1" x14ac:dyDescent="0.25">
      <c r="A89" s="6" t="s">
        <v>29</v>
      </c>
      <c r="B89" s="15" t="s">
        <v>165</v>
      </c>
      <c r="C89" s="38">
        <v>200</v>
      </c>
      <c r="D89" s="12">
        <f>D90</f>
        <v>178.5</v>
      </c>
      <c r="E89" s="12">
        <f t="shared" si="17"/>
        <v>0</v>
      </c>
      <c r="F89" s="12">
        <f t="shared" si="17"/>
        <v>0</v>
      </c>
    </row>
    <row r="90" spans="1:6" ht="65.25" customHeight="1" x14ac:dyDescent="0.25">
      <c r="A90" s="6" t="s">
        <v>28</v>
      </c>
      <c r="B90" s="15" t="s">
        <v>165</v>
      </c>
      <c r="C90" s="38">
        <v>240</v>
      </c>
      <c r="D90" s="12">
        <v>178.5</v>
      </c>
      <c r="E90" s="12">
        <v>0</v>
      </c>
      <c r="F90" s="12">
        <v>0</v>
      </c>
    </row>
    <row r="91" spans="1:6" ht="20.25" customHeight="1" x14ac:dyDescent="0.25">
      <c r="A91" s="21" t="s">
        <v>21</v>
      </c>
      <c r="B91" s="23"/>
      <c r="C91" s="20"/>
      <c r="D91" s="18">
        <f>D92</f>
        <v>10</v>
      </c>
      <c r="E91" s="18">
        <f t="shared" ref="E91:F94" si="18">E92</f>
        <v>10</v>
      </c>
      <c r="F91" s="18">
        <f t="shared" si="18"/>
        <v>10</v>
      </c>
    </row>
    <row r="92" spans="1:6" x14ac:dyDescent="0.25">
      <c r="A92" s="6" t="s">
        <v>53</v>
      </c>
      <c r="B92" s="62" t="s">
        <v>133</v>
      </c>
      <c r="C92" s="63" t="s">
        <v>134</v>
      </c>
      <c r="D92" s="18">
        <f>D93</f>
        <v>10</v>
      </c>
      <c r="E92" s="18">
        <f t="shared" si="18"/>
        <v>10</v>
      </c>
      <c r="F92" s="18">
        <f t="shared" si="18"/>
        <v>10</v>
      </c>
    </row>
    <row r="93" spans="1:6" ht="31.5" x14ac:dyDescent="0.25">
      <c r="A93" s="6" t="s">
        <v>31</v>
      </c>
      <c r="B93" s="62" t="s">
        <v>135</v>
      </c>
      <c r="C93" s="63" t="s">
        <v>134</v>
      </c>
      <c r="D93" s="12">
        <f>D94</f>
        <v>10</v>
      </c>
      <c r="E93" s="12">
        <f t="shared" si="18"/>
        <v>10</v>
      </c>
      <c r="F93" s="12">
        <f t="shared" si="18"/>
        <v>10</v>
      </c>
    </row>
    <row r="94" spans="1:6" x14ac:dyDescent="0.25">
      <c r="A94" s="6" t="s">
        <v>12</v>
      </c>
      <c r="B94" s="62" t="s">
        <v>135</v>
      </c>
      <c r="C94" s="63">
        <v>800</v>
      </c>
      <c r="D94" s="12">
        <f>D95</f>
        <v>10</v>
      </c>
      <c r="E94" s="12">
        <f t="shared" si="18"/>
        <v>10</v>
      </c>
      <c r="F94" s="12">
        <f t="shared" si="18"/>
        <v>10</v>
      </c>
    </row>
    <row r="95" spans="1:6" x14ac:dyDescent="0.25">
      <c r="A95" s="6" t="s">
        <v>22</v>
      </c>
      <c r="B95" s="62" t="s">
        <v>135</v>
      </c>
      <c r="C95" s="63">
        <v>870</v>
      </c>
      <c r="D95" s="12">
        <v>10</v>
      </c>
      <c r="E95" s="12">
        <v>10</v>
      </c>
      <c r="F95" s="12">
        <v>10</v>
      </c>
    </row>
    <row r="96" spans="1:6" ht="44.1" customHeight="1" x14ac:dyDescent="0.25">
      <c r="A96" s="21" t="s">
        <v>4</v>
      </c>
      <c r="B96" s="23"/>
      <c r="C96" s="20"/>
      <c r="D96" s="18">
        <f>D97</f>
        <v>13</v>
      </c>
      <c r="E96" s="18">
        <f t="shared" ref="E96:F99" si="19">E97</f>
        <v>0</v>
      </c>
      <c r="F96" s="18">
        <f t="shared" si="19"/>
        <v>0</v>
      </c>
    </row>
    <row r="97" spans="1:6" ht="53.1" customHeight="1" x14ac:dyDescent="0.25">
      <c r="A97" s="10" t="s">
        <v>121</v>
      </c>
      <c r="B97" s="15" t="s">
        <v>122</v>
      </c>
      <c r="C97" s="20"/>
      <c r="D97" s="18">
        <f>D98</f>
        <v>13</v>
      </c>
      <c r="E97" s="18">
        <f t="shared" si="19"/>
        <v>0</v>
      </c>
      <c r="F97" s="18">
        <f t="shared" si="19"/>
        <v>0</v>
      </c>
    </row>
    <row r="98" spans="1:6" ht="66" customHeight="1" x14ac:dyDescent="0.25">
      <c r="A98" s="10" t="s">
        <v>120</v>
      </c>
      <c r="B98" s="15" t="s">
        <v>175</v>
      </c>
      <c r="C98" s="38"/>
      <c r="D98" s="12">
        <f>D99</f>
        <v>13</v>
      </c>
      <c r="E98" s="12">
        <f t="shared" si="19"/>
        <v>0</v>
      </c>
      <c r="F98" s="12">
        <f t="shared" si="19"/>
        <v>0</v>
      </c>
    </row>
    <row r="99" spans="1:6" x14ac:dyDescent="0.25">
      <c r="A99" s="6" t="s">
        <v>5</v>
      </c>
      <c r="B99" s="15" t="s">
        <v>175</v>
      </c>
      <c r="C99" s="38">
        <v>500</v>
      </c>
      <c r="D99" s="12">
        <f>D100</f>
        <v>13</v>
      </c>
      <c r="E99" s="12">
        <f t="shared" si="19"/>
        <v>0</v>
      </c>
      <c r="F99" s="12">
        <f t="shared" si="19"/>
        <v>0</v>
      </c>
    </row>
    <row r="100" spans="1:6" x14ac:dyDescent="0.25">
      <c r="A100" s="6" t="s">
        <v>15</v>
      </c>
      <c r="B100" s="15" t="s">
        <v>175</v>
      </c>
      <c r="C100" s="38">
        <v>540</v>
      </c>
      <c r="D100" s="12">
        <v>13</v>
      </c>
      <c r="E100" s="12">
        <v>0</v>
      </c>
      <c r="F100" s="12">
        <v>0</v>
      </c>
    </row>
    <row r="101" spans="1:6" ht="21" customHeight="1" x14ac:dyDescent="0.25">
      <c r="A101" s="21" t="s">
        <v>23</v>
      </c>
      <c r="B101" s="15"/>
      <c r="C101" s="20"/>
      <c r="D101" s="18">
        <f>D102</f>
        <v>125.3</v>
      </c>
      <c r="E101" s="18">
        <f t="shared" ref="E101:F103" si="20">E102</f>
        <v>126.7</v>
      </c>
      <c r="F101" s="18">
        <f t="shared" si="20"/>
        <v>131.80000000000001</v>
      </c>
    </row>
    <row r="102" spans="1:6" ht="31.5" x14ac:dyDescent="0.25">
      <c r="A102" s="21" t="s">
        <v>24</v>
      </c>
      <c r="B102" s="15"/>
      <c r="C102" s="38"/>
      <c r="D102" s="12">
        <f>D103</f>
        <v>125.3</v>
      </c>
      <c r="E102" s="12">
        <f t="shared" si="20"/>
        <v>126.7</v>
      </c>
      <c r="F102" s="12">
        <f t="shared" si="20"/>
        <v>131.80000000000001</v>
      </c>
    </row>
    <row r="103" spans="1:6" x14ac:dyDescent="0.25">
      <c r="A103" s="55" t="s">
        <v>110</v>
      </c>
      <c r="B103" s="15" t="s">
        <v>138</v>
      </c>
      <c r="C103" s="38"/>
      <c r="D103" s="12">
        <f>D104</f>
        <v>125.3</v>
      </c>
      <c r="E103" s="12">
        <f t="shared" si="20"/>
        <v>126.7</v>
      </c>
      <c r="F103" s="12">
        <f t="shared" si="20"/>
        <v>131.80000000000001</v>
      </c>
    </row>
    <row r="104" spans="1:6" ht="63" x14ac:dyDescent="0.25">
      <c r="A104" s="10" t="s">
        <v>109</v>
      </c>
      <c r="B104" s="56" t="s">
        <v>139</v>
      </c>
      <c r="C104" s="9"/>
      <c r="D104" s="13">
        <f>D105+D107</f>
        <v>125.3</v>
      </c>
      <c r="E104" s="13">
        <f t="shared" ref="E104:F104" si="21">E105+E107</f>
        <v>126.7</v>
      </c>
      <c r="F104" s="13">
        <f t="shared" si="21"/>
        <v>131.80000000000001</v>
      </c>
    </row>
    <row r="105" spans="1:6" ht="120.95" customHeight="1" x14ac:dyDescent="0.25">
      <c r="A105" s="6" t="s">
        <v>10</v>
      </c>
      <c r="B105" s="56" t="s">
        <v>139</v>
      </c>
      <c r="C105" s="9">
        <v>100</v>
      </c>
      <c r="D105" s="13">
        <f>D106</f>
        <v>110.5</v>
      </c>
      <c r="E105" s="13">
        <f t="shared" ref="E105:F105" si="22">E106</f>
        <v>111.8</v>
      </c>
      <c r="F105" s="13">
        <f t="shared" si="22"/>
        <v>116.4</v>
      </c>
    </row>
    <row r="106" spans="1:6" ht="47.25" x14ac:dyDescent="0.25">
      <c r="A106" s="6" t="s">
        <v>11</v>
      </c>
      <c r="B106" s="56" t="s">
        <v>139</v>
      </c>
      <c r="C106" s="9">
        <v>120</v>
      </c>
      <c r="D106" s="13">
        <v>110.5</v>
      </c>
      <c r="E106" s="13">
        <v>111.8</v>
      </c>
      <c r="F106" s="13">
        <v>116.4</v>
      </c>
    </row>
    <row r="107" spans="1:6" ht="47.25" x14ac:dyDescent="0.25">
      <c r="A107" s="6" t="s">
        <v>29</v>
      </c>
      <c r="B107" s="56" t="s">
        <v>139</v>
      </c>
      <c r="C107" s="38">
        <v>200</v>
      </c>
      <c r="D107" s="12">
        <f>D108</f>
        <v>14.8</v>
      </c>
      <c r="E107" s="12">
        <f t="shared" ref="E107:F107" si="23">E108</f>
        <v>14.9</v>
      </c>
      <c r="F107" s="12">
        <f t="shared" si="23"/>
        <v>15.4</v>
      </c>
    </row>
    <row r="108" spans="1:6" ht="63" x14ac:dyDescent="0.25">
      <c r="A108" s="6" t="s">
        <v>28</v>
      </c>
      <c r="B108" s="56" t="s">
        <v>139</v>
      </c>
      <c r="C108" s="38">
        <v>240</v>
      </c>
      <c r="D108" s="12">
        <v>14.8</v>
      </c>
      <c r="E108" s="12">
        <v>14.9</v>
      </c>
      <c r="F108" s="12">
        <v>15.4</v>
      </c>
    </row>
    <row r="109" spans="1:6" ht="47.25" x14ac:dyDescent="0.25">
      <c r="A109" s="21" t="s">
        <v>33</v>
      </c>
      <c r="B109" s="15"/>
      <c r="C109" s="20"/>
      <c r="D109" s="18">
        <f t="shared" ref="D109:D121" si="24">D110</f>
        <v>622.6</v>
      </c>
      <c r="E109" s="18">
        <f t="shared" ref="E109:F121" si="25">E110</f>
        <v>30</v>
      </c>
      <c r="F109" s="18">
        <f t="shared" si="25"/>
        <v>30</v>
      </c>
    </row>
    <row r="110" spans="1:6" ht="80.25" customHeight="1" x14ac:dyDescent="0.25">
      <c r="A110" s="21" t="s">
        <v>111</v>
      </c>
      <c r="B110" s="15"/>
      <c r="C110" s="20"/>
      <c r="D110" s="18">
        <f>D115+D111</f>
        <v>622.6</v>
      </c>
      <c r="E110" s="18">
        <f>E115</f>
        <v>30</v>
      </c>
      <c r="F110" s="18">
        <f>F115</f>
        <v>30</v>
      </c>
    </row>
    <row r="111" spans="1:6" ht="63" customHeight="1" x14ac:dyDescent="0.25">
      <c r="A111" s="10" t="s">
        <v>189</v>
      </c>
      <c r="B111" s="15" t="s">
        <v>191</v>
      </c>
      <c r="C111" s="38"/>
      <c r="D111" s="18">
        <f>D112</f>
        <v>10</v>
      </c>
      <c r="E111" s="18">
        <v>0</v>
      </c>
      <c r="F111" s="18">
        <v>0</v>
      </c>
    </row>
    <row r="112" spans="1:6" ht="101.25" customHeight="1" x14ac:dyDescent="0.25">
      <c r="A112" s="10" t="s">
        <v>190</v>
      </c>
      <c r="B112" s="15" t="s">
        <v>192</v>
      </c>
      <c r="C112" s="38"/>
      <c r="D112" s="12">
        <f>D113</f>
        <v>10</v>
      </c>
      <c r="E112" s="12">
        <v>0</v>
      </c>
      <c r="F112" s="12">
        <v>0</v>
      </c>
    </row>
    <row r="113" spans="1:6" ht="57.75" customHeight="1" x14ac:dyDescent="0.25">
      <c r="A113" s="6" t="s">
        <v>29</v>
      </c>
      <c r="B113" s="15" t="s">
        <v>192</v>
      </c>
      <c r="C113" s="38">
        <v>200</v>
      </c>
      <c r="D113" s="12">
        <f>D114</f>
        <v>10</v>
      </c>
      <c r="E113" s="12">
        <v>0</v>
      </c>
      <c r="F113" s="12">
        <v>0</v>
      </c>
    </row>
    <row r="114" spans="1:6" ht="69.75" customHeight="1" x14ac:dyDescent="0.25">
      <c r="A114" s="6" t="s">
        <v>28</v>
      </c>
      <c r="B114" s="15" t="s">
        <v>192</v>
      </c>
      <c r="C114" s="38">
        <v>240</v>
      </c>
      <c r="D114" s="12">
        <v>10</v>
      </c>
      <c r="E114" s="12">
        <v>0</v>
      </c>
      <c r="F114" s="12">
        <v>0</v>
      </c>
    </row>
    <row r="115" spans="1:6" ht="39" customHeight="1" x14ac:dyDescent="0.25">
      <c r="A115" s="10" t="s">
        <v>149</v>
      </c>
      <c r="B115" s="15" t="s">
        <v>148</v>
      </c>
      <c r="C115" s="38"/>
      <c r="D115" s="12">
        <f t="shared" si="24"/>
        <v>612.6</v>
      </c>
      <c r="E115" s="12">
        <f>E116</f>
        <v>30</v>
      </c>
      <c r="F115" s="12">
        <f>F116</f>
        <v>30</v>
      </c>
    </row>
    <row r="116" spans="1:6" ht="33" customHeight="1" x14ac:dyDescent="0.25">
      <c r="A116" s="10" t="s">
        <v>149</v>
      </c>
      <c r="B116" s="15" t="s">
        <v>147</v>
      </c>
      <c r="C116" s="38"/>
      <c r="D116" s="12">
        <f>D120+D117</f>
        <v>612.6</v>
      </c>
      <c r="E116" s="12">
        <f>E120</f>
        <v>30</v>
      </c>
      <c r="F116" s="12">
        <f>F120</f>
        <v>30</v>
      </c>
    </row>
    <row r="117" spans="1:6" ht="56.25" customHeight="1" x14ac:dyDescent="0.25">
      <c r="A117" s="10" t="s">
        <v>48</v>
      </c>
      <c r="B117" s="15" t="s">
        <v>166</v>
      </c>
      <c r="C117" s="38"/>
      <c r="D117" s="12">
        <f t="shared" si="24"/>
        <v>477.6</v>
      </c>
      <c r="E117" s="12">
        <f t="shared" si="25"/>
        <v>0</v>
      </c>
      <c r="F117" s="12">
        <f t="shared" si="25"/>
        <v>0</v>
      </c>
    </row>
    <row r="118" spans="1:6" ht="47.25" x14ac:dyDescent="0.25">
      <c r="A118" s="6" t="s">
        <v>29</v>
      </c>
      <c r="B118" s="15" t="s">
        <v>166</v>
      </c>
      <c r="C118" s="38">
        <v>200</v>
      </c>
      <c r="D118" s="12">
        <f t="shared" si="24"/>
        <v>477.6</v>
      </c>
      <c r="E118" s="12">
        <f t="shared" si="25"/>
        <v>0</v>
      </c>
      <c r="F118" s="12">
        <f t="shared" si="25"/>
        <v>0</v>
      </c>
    </row>
    <row r="119" spans="1:6" ht="63" x14ac:dyDescent="0.25">
      <c r="A119" s="6" t="s">
        <v>28</v>
      </c>
      <c r="B119" s="15" t="s">
        <v>166</v>
      </c>
      <c r="C119" s="38">
        <v>240</v>
      </c>
      <c r="D119" s="12">
        <v>477.6</v>
      </c>
      <c r="E119" s="12">
        <v>0</v>
      </c>
      <c r="F119" s="12">
        <v>0</v>
      </c>
    </row>
    <row r="120" spans="1:6" ht="56.25" customHeight="1" x14ac:dyDescent="0.25">
      <c r="A120" s="10" t="s">
        <v>48</v>
      </c>
      <c r="B120" s="15" t="s">
        <v>146</v>
      </c>
      <c r="C120" s="38"/>
      <c r="D120" s="12">
        <f t="shared" si="24"/>
        <v>135</v>
      </c>
      <c r="E120" s="12">
        <f t="shared" si="25"/>
        <v>30</v>
      </c>
      <c r="F120" s="12">
        <f t="shared" si="25"/>
        <v>30</v>
      </c>
    </row>
    <row r="121" spans="1:6" ht="47.25" x14ac:dyDescent="0.25">
      <c r="A121" s="6" t="s">
        <v>29</v>
      </c>
      <c r="B121" s="15" t="s">
        <v>146</v>
      </c>
      <c r="C121" s="38">
        <v>200</v>
      </c>
      <c r="D121" s="12">
        <f t="shared" si="24"/>
        <v>135</v>
      </c>
      <c r="E121" s="12">
        <f t="shared" si="25"/>
        <v>30</v>
      </c>
      <c r="F121" s="12">
        <f t="shared" si="25"/>
        <v>30</v>
      </c>
    </row>
    <row r="122" spans="1:6" ht="63" x14ac:dyDescent="0.25">
      <c r="A122" s="6" t="s">
        <v>28</v>
      </c>
      <c r="B122" s="15" t="s">
        <v>146</v>
      </c>
      <c r="C122" s="38">
        <v>240</v>
      </c>
      <c r="D122" s="12">
        <f>30+105</f>
        <v>135</v>
      </c>
      <c r="E122" s="12">
        <v>30</v>
      </c>
      <c r="F122" s="12">
        <v>30</v>
      </c>
    </row>
    <row r="123" spans="1:6" ht="63" hidden="1" x14ac:dyDescent="0.25">
      <c r="A123" s="6" t="s">
        <v>47</v>
      </c>
      <c r="B123" s="15" t="s">
        <v>62</v>
      </c>
      <c r="C123" s="38"/>
      <c r="D123" s="12"/>
      <c r="E123" s="12"/>
      <c r="F123" s="12"/>
    </row>
    <row r="124" spans="1:6" ht="94.5" hidden="1" x14ac:dyDescent="0.25">
      <c r="A124" s="10" t="s">
        <v>48</v>
      </c>
      <c r="B124" s="15" t="s">
        <v>63</v>
      </c>
      <c r="C124" s="38"/>
      <c r="D124" s="12"/>
      <c r="E124" s="12"/>
      <c r="F124" s="12"/>
    </row>
    <row r="125" spans="1:6" ht="94.5" hidden="1" x14ac:dyDescent="0.25">
      <c r="A125" s="6" t="s">
        <v>38</v>
      </c>
      <c r="B125" s="15" t="s">
        <v>81</v>
      </c>
      <c r="C125" s="38">
        <v>600</v>
      </c>
      <c r="D125" s="12"/>
      <c r="E125" s="12"/>
      <c r="F125" s="12"/>
    </row>
    <row r="126" spans="1:6" ht="95.45" hidden="1" customHeight="1" x14ac:dyDescent="0.25">
      <c r="A126" s="6" t="s">
        <v>34</v>
      </c>
      <c r="B126" s="15" t="s">
        <v>82</v>
      </c>
      <c r="C126" s="38">
        <v>630</v>
      </c>
      <c r="D126" s="12"/>
      <c r="E126" s="12"/>
      <c r="F126" s="12"/>
    </row>
    <row r="127" spans="1:6" ht="31.5" hidden="1" x14ac:dyDescent="0.25">
      <c r="A127" s="21" t="s">
        <v>6</v>
      </c>
      <c r="B127" s="15"/>
      <c r="C127" s="9"/>
      <c r="D127" s="13"/>
      <c r="E127" s="13"/>
      <c r="F127" s="13"/>
    </row>
    <row r="128" spans="1:6" ht="47.25" hidden="1" x14ac:dyDescent="0.25">
      <c r="A128" s="6" t="s">
        <v>54</v>
      </c>
      <c r="B128" s="15" t="s">
        <v>67</v>
      </c>
      <c r="C128" s="9"/>
      <c r="D128" s="13"/>
      <c r="E128" s="13"/>
      <c r="F128" s="13"/>
    </row>
    <row r="129" spans="1:6" ht="63" hidden="1" customHeight="1" x14ac:dyDescent="0.25">
      <c r="A129" s="6" t="s">
        <v>66</v>
      </c>
      <c r="B129" s="15" t="s">
        <v>83</v>
      </c>
      <c r="C129" s="38"/>
      <c r="D129" s="12"/>
      <c r="E129" s="12"/>
      <c r="F129" s="12"/>
    </row>
    <row r="130" spans="1:6" ht="78.75" hidden="1" x14ac:dyDescent="0.25">
      <c r="A130" s="6" t="s">
        <v>29</v>
      </c>
      <c r="B130" s="15" t="s">
        <v>84</v>
      </c>
      <c r="C130" s="38">
        <v>200</v>
      </c>
      <c r="D130" s="12"/>
      <c r="E130" s="12"/>
      <c r="F130" s="12"/>
    </row>
    <row r="131" spans="1:6" ht="78.75" hidden="1" x14ac:dyDescent="0.25">
      <c r="A131" s="6" t="s">
        <v>28</v>
      </c>
      <c r="B131" s="15" t="s">
        <v>85</v>
      </c>
      <c r="C131" s="38">
        <v>240</v>
      </c>
      <c r="D131" s="12"/>
      <c r="E131" s="12"/>
      <c r="F131" s="12"/>
    </row>
    <row r="132" spans="1:6" ht="32.1" customHeight="1" x14ac:dyDescent="0.25">
      <c r="A132" s="21" t="s">
        <v>7</v>
      </c>
      <c r="B132" s="15"/>
      <c r="C132" s="7"/>
      <c r="D132" s="16">
        <f>D152</f>
        <v>536.6</v>
      </c>
      <c r="E132" s="16">
        <f t="shared" ref="E132:F132" si="26">E152</f>
        <v>298.89999999999998</v>
      </c>
      <c r="F132" s="16">
        <f t="shared" si="26"/>
        <v>233.50000000000006</v>
      </c>
    </row>
    <row r="133" spans="1:6" ht="18" hidden="1" customHeight="1" x14ac:dyDescent="0.25">
      <c r="A133" s="21" t="s">
        <v>32</v>
      </c>
      <c r="B133" s="15"/>
      <c r="C133" s="38"/>
      <c r="D133" s="12"/>
      <c r="E133" s="12"/>
      <c r="F133" s="12"/>
    </row>
    <row r="134" spans="1:6" ht="47.25" hidden="1" x14ac:dyDescent="0.25">
      <c r="A134" s="6" t="s">
        <v>57</v>
      </c>
      <c r="B134" s="15" t="s">
        <v>68</v>
      </c>
      <c r="C134" s="9"/>
      <c r="D134" s="13"/>
      <c r="E134" s="13"/>
      <c r="F134" s="13"/>
    </row>
    <row r="135" spans="1:6" ht="143.44999999999999" hidden="1" customHeight="1" x14ac:dyDescent="0.25">
      <c r="A135" s="6" t="s">
        <v>56</v>
      </c>
      <c r="B135" s="15" t="s">
        <v>86</v>
      </c>
      <c r="C135" s="9"/>
      <c r="D135" s="13"/>
      <c r="E135" s="13"/>
      <c r="F135" s="13"/>
    </row>
    <row r="136" spans="1:6" ht="78.75" hidden="1" x14ac:dyDescent="0.25">
      <c r="A136" s="6" t="s">
        <v>29</v>
      </c>
      <c r="B136" s="15" t="s">
        <v>87</v>
      </c>
      <c r="C136" s="38">
        <v>200</v>
      </c>
      <c r="D136" s="12"/>
      <c r="E136" s="12"/>
      <c r="F136" s="12"/>
    </row>
    <row r="137" spans="1:6" ht="78.75" hidden="1" x14ac:dyDescent="0.25">
      <c r="A137" s="6" t="s">
        <v>28</v>
      </c>
      <c r="B137" s="15" t="s">
        <v>88</v>
      </c>
      <c r="C137" s="38">
        <v>240</v>
      </c>
      <c r="D137" s="12"/>
      <c r="E137" s="12"/>
      <c r="F137" s="12"/>
    </row>
    <row r="138" spans="1:6" ht="63.6" hidden="1" customHeight="1" x14ac:dyDescent="0.25">
      <c r="A138" s="6" t="s">
        <v>65</v>
      </c>
      <c r="B138" s="15" t="s">
        <v>89</v>
      </c>
      <c r="C138" s="9"/>
      <c r="D138" s="13"/>
      <c r="E138" s="13"/>
      <c r="F138" s="13"/>
    </row>
    <row r="139" spans="1:6" ht="78.75" hidden="1" x14ac:dyDescent="0.25">
      <c r="A139" s="6" t="s">
        <v>29</v>
      </c>
      <c r="B139" s="15" t="s">
        <v>90</v>
      </c>
      <c r="C139" s="38">
        <v>200</v>
      </c>
      <c r="D139" s="12"/>
      <c r="E139" s="12"/>
      <c r="F139" s="12"/>
    </row>
    <row r="140" spans="1:6" ht="78.75" hidden="1" x14ac:dyDescent="0.25">
      <c r="A140" s="6" t="s">
        <v>28</v>
      </c>
      <c r="B140" s="15" t="s">
        <v>91</v>
      </c>
      <c r="C140" s="38">
        <v>240</v>
      </c>
      <c r="D140" s="12"/>
      <c r="E140" s="12"/>
      <c r="F140" s="12"/>
    </row>
    <row r="141" spans="1:6" ht="78.75" hidden="1" x14ac:dyDescent="0.25">
      <c r="A141" s="10" t="s">
        <v>69</v>
      </c>
      <c r="B141" s="15" t="s">
        <v>92</v>
      </c>
      <c r="C141" s="9"/>
      <c r="D141" s="13"/>
      <c r="E141" s="13"/>
      <c r="F141" s="13"/>
    </row>
    <row r="142" spans="1:6" ht="78.75" hidden="1" x14ac:dyDescent="0.25">
      <c r="A142" s="6" t="s">
        <v>29</v>
      </c>
      <c r="B142" s="15" t="s">
        <v>93</v>
      </c>
      <c r="C142" s="38">
        <v>200</v>
      </c>
      <c r="D142" s="12"/>
      <c r="E142" s="12"/>
      <c r="F142" s="12"/>
    </row>
    <row r="143" spans="1:6" ht="78.75" hidden="1" x14ac:dyDescent="0.25">
      <c r="A143" s="6" t="s">
        <v>28</v>
      </c>
      <c r="B143" s="15" t="s">
        <v>94</v>
      </c>
      <c r="C143" s="38">
        <v>240</v>
      </c>
      <c r="D143" s="12"/>
      <c r="E143" s="12"/>
      <c r="F143" s="12"/>
    </row>
    <row r="144" spans="1:6" ht="21.6" hidden="1" customHeight="1" x14ac:dyDescent="0.25">
      <c r="A144" s="21" t="s">
        <v>8</v>
      </c>
      <c r="B144" s="15"/>
      <c r="C144" s="38"/>
      <c r="D144" s="12"/>
      <c r="E144" s="12"/>
      <c r="F144" s="12"/>
    </row>
    <row r="145" spans="1:6" ht="47.25" hidden="1" x14ac:dyDescent="0.25">
      <c r="A145" s="6" t="s">
        <v>55</v>
      </c>
      <c r="B145" s="15" t="s">
        <v>70</v>
      </c>
      <c r="C145" s="38"/>
      <c r="D145" s="12"/>
      <c r="E145" s="12"/>
      <c r="F145" s="12"/>
    </row>
    <row r="146" spans="1:6" ht="156.6" hidden="1" customHeight="1" x14ac:dyDescent="0.25">
      <c r="A146" s="6" t="s">
        <v>56</v>
      </c>
      <c r="B146" s="15" t="s">
        <v>95</v>
      </c>
      <c r="C146" s="9"/>
      <c r="D146" s="13"/>
      <c r="E146" s="13"/>
      <c r="F146" s="13"/>
    </row>
    <row r="147" spans="1:6" ht="78.75" hidden="1" x14ac:dyDescent="0.25">
      <c r="A147" s="6" t="s">
        <v>29</v>
      </c>
      <c r="B147" s="15" t="s">
        <v>96</v>
      </c>
      <c r="C147" s="38">
        <v>200</v>
      </c>
      <c r="D147" s="12"/>
      <c r="E147" s="12"/>
      <c r="F147" s="12"/>
    </row>
    <row r="148" spans="1:6" ht="78.75" hidden="1" x14ac:dyDescent="0.25">
      <c r="A148" s="6" t="s">
        <v>28</v>
      </c>
      <c r="B148" s="15" t="s">
        <v>97</v>
      </c>
      <c r="C148" s="38">
        <v>240</v>
      </c>
      <c r="D148" s="12"/>
      <c r="E148" s="12"/>
      <c r="F148" s="12"/>
    </row>
    <row r="149" spans="1:6" ht="65.45" hidden="1" customHeight="1" x14ac:dyDescent="0.25">
      <c r="A149" s="6" t="s">
        <v>75</v>
      </c>
      <c r="B149" s="15" t="s">
        <v>98</v>
      </c>
      <c r="C149" s="9"/>
      <c r="D149" s="13"/>
      <c r="E149" s="13"/>
      <c r="F149" s="13"/>
    </row>
    <row r="150" spans="1:6" ht="65.099999999999994" hidden="1" customHeight="1" x14ac:dyDescent="0.25">
      <c r="A150" s="6" t="s">
        <v>29</v>
      </c>
      <c r="B150" s="15" t="s">
        <v>99</v>
      </c>
      <c r="C150" s="38">
        <v>200</v>
      </c>
      <c r="D150" s="12"/>
      <c r="E150" s="12"/>
      <c r="F150" s="12"/>
    </row>
    <row r="151" spans="1:6" ht="78.75" hidden="1" x14ac:dyDescent="0.25">
      <c r="A151" s="6" t="s">
        <v>28</v>
      </c>
      <c r="B151" s="15" t="s">
        <v>100</v>
      </c>
      <c r="C151" s="38">
        <v>240</v>
      </c>
      <c r="D151" s="12"/>
      <c r="E151" s="12"/>
      <c r="F151" s="12"/>
    </row>
    <row r="152" spans="1:6" ht="18.600000000000001" customHeight="1" x14ac:dyDescent="0.25">
      <c r="A152" s="21" t="s">
        <v>9</v>
      </c>
      <c r="B152" s="15"/>
      <c r="C152" s="20"/>
      <c r="D152" s="18">
        <f>D158</f>
        <v>536.6</v>
      </c>
      <c r="E152" s="18">
        <f>E158+E153</f>
        <v>298.89999999999998</v>
      </c>
      <c r="F152" s="18">
        <f>F158+F153</f>
        <v>233.50000000000006</v>
      </c>
    </row>
    <row r="153" spans="1:6" ht="112.5" hidden="1" customHeight="1" x14ac:dyDescent="0.25">
      <c r="A153" s="4" t="s">
        <v>152</v>
      </c>
      <c r="B153" s="32" t="s">
        <v>155</v>
      </c>
      <c r="C153" s="30" t="s">
        <v>134</v>
      </c>
      <c r="D153" s="31">
        <f>D154</f>
        <v>0</v>
      </c>
      <c r="E153" s="31">
        <f t="shared" ref="E153:F156" si="27">E154</f>
        <v>0</v>
      </c>
      <c r="F153" s="31">
        <f t="shared" si="27"/>
        <v>0</v>
      </c>
    </row>
    <row r="154" spans="1:6" ht="65.25" hidden="1" customHeight="1" x14ac:dyDescent="0.25">
      <c r="A154" s="10" t="s">
        <v>150</v>
      </c>
      <c r="B154" s="15" t="s">
        <v>154</v>
      </c>
      <c r="C154" s="24" t="s">
        <v>134</v>
      </c>
      <c r="D154" s="57">
        <f>D155</f>
        <v>0</v>
      </c>
      <c r="E154" s="57">
        <f t="shared" si="27"/>
        <v>0</v>
      </c>
      <c r="F154" s="57">
        <f t="shared" si="27"/>
        <v>0</v>
      </c>
    </row>
    <row r="155" spans="1:6" ht="50.25" hidden="1" customHeight="1" x14ac:dyDescent="0.25">
      <c r="A155" s="10" t="s">
        <v>151</v>
      </c>
      <c r="B155" s="15" t="s">
        <v>153</v>
      </c>
      <c r="C155" s="24" t="s">
        <v>134</v>
      </c>
      <c r="D155" s="57">
        <f>D156</f>
        <v>0</v>
      </c>
      <c r="E155" s="57">
        <f t="shared" si="27"/>
        <v>0</v>
      </c>
      <c r="F155" s="57">
        <f t="shared" si="27"/>
        <v>0</v>
      </c>
    </row>
    <row r="156" spans="1:6" ht="51" hidden="1" customHeight="1" x14ac:dyDescent="0.25">
      <c r="A156" s="6" t="s">
        <v>29</v>
      </c>
      <c r="B156" s="15" t="s">
        <v>153</v>
      </c>
      <c r="C156" s="38">
        <v>200</v>
      </c>
      <c r="D156" s="57">
        <f>D157</f>
        <v>0</v>
      </c>
      <c r="E156" s="57">
        <f t="shared" si="27"/>
        <v>0</v>
      </c>
      <c r="F156" s="57">
        <f t="shared" si="27"/>
        <v>0</v>
      </c>
    </row>
    <row r="157" spans="1:6" ht="71.25" hidden="1" customHeight="1" x14ac:dyDescent="0.25">
      <c r="A157" s="6" t="s">
        <v>28</v>
      </c>
      <c r="B157" s="15" t="s">
        <v>153</v>
      </c>
      <c r="C157" s="38">
        <v>240</v>
      </c>
      <c r="D157" s="57">
        <v>0</v>
      </c>
      <c r="E157" s="57">
        <v>0</v>
      </c>
      <c r="F157" s="57">
        <v>0</v>
      </c>
    </row>
    <row r="158" spans="1:6" ht="31.5" x14ac:dyDescent="0.25">
      <c r="A158" s="6" t="s">
        <v>58</v>
      </c>
      <c r="B158" s="15" t="s">
        <v>125</v>
      </c>
      <c r="C158" s="20"/>
      <c r="D158" s="18">
        <f>D162</f>
        <v>536.6</v>
      </c>
      <c r="E158" s="18">
        <f t="shared" ref="E158:F158" si="28">E162</f>
        <v>298.89999999999998</v>
      </c>
      <c r="F158" s="18">
        <f t="shared" si="28"/>
        <v>233.50000000000006</v>
      </c>
    </row>
    <row r="159" spans="1:6" ht="161.44999999999999" hidden="1" customHeight="1" x14ac:dyDescent="0.25">
      <c r="A159" s="6" t="s">
        <v>35</v>
      </c>
      <c r="B159" s="15" t="s">
        <v>101</v>
      </c>
      <c r="C159" s="9"/>
      <c r="D159" s="13"/>
      <c r="E159" s="13"/>
      <c r="F159" s="13"/>
    </row>
    <row r="160" spans="1:6" ht="78.75" hidden="1" x14ac:dyDescent="0.25">
      <c r="A160" s="6" t="s">
        <v>29</v>
      </c>
      <c r="B160" s="15" t="s">
        <v>102</v>
      </c>
      <c r="C160" s="9">
        <v>200</v>
      </c>
      <c r="D160" s="13"/>
      <c r="E160" s="13"/>
      <c r="F160" s="13"/>
    </row>
    <row r="161" spans="1:7" ht="78.75" hidden="1" x14ac:dyDescent="0.25">
      <c r="A161" s="6" t="s">
        <v>28</v>
      </c>
      <c r="B161" s="15" t="s">
        <v>103</v>
      </c>
      <c r="C161" s="9">
        <v>240</v>
      </c>
      <c r="D161" s="13"/>
      <c r="E161" s="13"/>
      <c r="F161" s="13"/>
    </row>
    <row r="162" spans="1:7" ht="63" x14ac:dyDescent="0.25">
      <c r="A162" s="6" t="s">
        <v>73</v>
      </c>
      <c r="B162" s="56" t="s">
        <v>124</v>
      </c>
      <c r="C162" s="9"/>
      <c r="D162" s="13">
        <f>D163</f>
        <v>536.6</v>
      </c>
      <c r="E162" s="13">
        <f t="shared" ref="E162:F163" si="29">E163</f>
        <v>298.89999999999998</v>
      </c>
      <c r="F162" s="13">
        <f t="shared" si="29"/>
        <v>233.50000000000006</v>
      </c>
      <c r="G162" s="3"/>
    </row>
    <row r="163" spans="1:7" ht="47.25" x14ac:dyDescent="0.25">
      <c r="A163" s="6" t="s">
        <v>29</v>
      </c>
      <c r="B163" s="56" t="s">
        <v>124</v>
      </c>
      <c r="C163" s="9">
        <v>200</v>
      </c>
      <c r="D163" s="13">
        <f>D164</f>
        <v>536.6</v>
      </c>
      <c r="E163" s="13">
        <f t="shared" si="29"/>
        <v>298.89999999999998</v>
      </c>
      <c r="F163" s="13">
        <f t="shared" si="29"/>
        <v>233.50000000000006</v>
      </c>
    </row>
    <row r="164" spans="1:7" ht="63" x14ac:dyDescent="0.25">
      <c r="A164" s="6" t="s">
        <v>28</v>
      </c>
      <c r="B164" s="56" t="s">
        <v>124</v>
      </c>
      <c r="C164" s="9">
        <v>240</v>
      </c>
      <c r="D164" s="13">
        <f>394.6-10+102+50</f>
        <v>536.6</v>
      </c>
      <c r="E164" s="13">
        <f>394.6-12.8-72.9-10</f>
        <v>298.89999999999998</v>
      </c>
      <c r="F164" s="13">
        <f>394.6-5.4-F185-10</f>
        <v>233.50000000000006</v>
      </c>
    </row>
    <row r="165" spans="1:7" ht="20.45" hidden="1" customHeight="1" x14ac:dyDescent="0.25">
      <c r="A165" s="21" t="s">
        <v>14</v>
      </c>
      <c r="B165" s="15"/>
      <c r="C165" s="9"/>
      <c r="D165" s="13"/>
      <c r="E165" s="13"/>
      <c r="F165" s="13"/>
    </row>
    <row r="166" spans="1:7" ht="21.95" hidden="1" customHeight="1" x14ac:dyDescent="0.25">
      <c r="A166" s="21" t="s">
        <v>30</v>
      </c>
      <c r="B166" s="15"/>
      <c r="C166" s="9"/>
      <c r="D166" s="13"/>
      <c r="E166" s="13"/>
      <c r="F166" s="13"/>
    </row>
    <row r="167" spans="1:7" ht="39" hidden="1" customHeight="1" x14ac:dyDescent="0.25">
      <c r="A167" s="64" t="s">
        <v>78</v>
      </c>
      <c r="B167" s="15" t="s">
        <v>71</v>
      </c>
      <c r="C167" s="9"/>
      <c r="D167" s="13"/>
      <c r="E167" s="13"/>
      <c r="F167" s="13"/>
    </row>
    <row r="168" spans="1:7" ht="62.1" hidden="1" customHeight="1" x14ac:dyDescent="0.25">
      <c r="A168" s="10" t="s">
        <v>72</v>
      </c>
      <c r="B168" s="15" t="s">
        <v>104</v>
      </c>
      <c r="C168" s="9"/>
      <c r="D168" s="13"/>
      <c r="E168" s="13"/>
      <c r="F168" s="13"/>
    </row>
    <row r="169" spans="1:7" ht="78.75" hidden="1" x14ac:dyDescent="0.25">
      <c r="A169" s="10" t="s">
        <v>29</v>
      </c>
      <c r="B169" s="15" t="s">
        <v>105</v>
      </c>
      <c r="C169" s="9">
        <v>200</v>
      </c>
      <c r="D169" s="13"/>
      <c r="E169" s="13"/>
      <c r="F169" s="13"/>
    </row>
    <row r="170" spans="1:7" ht="78.75" hidden="1" x14ac:dyDescent="0.25">
      <c r="A170" s="10" t="s">
        <v>28</v>
      </c>
      <c r="B170" s="15" t="s">
        <v>105</v>
      </c>
      <c r="C170" s="9">
        <v>240</v>
      </c>
      <c r="D170" s="13"/>
      <c r="E170" s="13"/>
      <c r="F170" s="13"/>
    </row>
    <row r="171" spans="1:7" hidden="1" x14ac:dyDescent="0.25">
      <c r="A171" s="10"/>
      <c r="B171" s="15"/>
      <c r="C171" s="9"/>
      <c r="D171" s="13"/>
      <c r="E171" s="13"/>
      <c r="F171" s="13"/>
    </row>
    <row r="172" spans="1:7" ht="18" customHeight="1" x14ac:dyDescent="0.25">
      <c r="A172" s="36" t="s">
        <v>36</v>
      </c>
      <c r="B172" s="15"/>
      <c r="C172" s="9"/>
      <c r="D172" s="16">
        <f>D173</f>
        <v>30</v>
      </c>
      <c r="E172" s="16">
        <f t="shared" ref="E172:F176" si="30">E173</f>
        <v>30</v>
      </c>
      <c r="F172" s="16">
        <f t="shared" si="30"/>
        <v>30</v>
      </c>
    </row>
    <row r="173" spans="1:7" ht="18.95" customHeight="1" x14ac:dyDescent="0.25">
      <c r="A173" s="36" t="s">
        <v>37</v>
      </c>
      <c r="B173" s="15"/>
      <c r="C173" s="9"/>
      <c r="D173" s="16">
        <f>D174</f>
        <v>30</v>
      </c>
      <c r="E173" s="16">
        <f t="shared" si="30"/>
        <v>30</v>
      </c>
      <c r="F173" s="16">
        <f t="shared" si="30"/>
        <v>30</v>
      </c>
    </row>
    <row r="174" spans="1:7" ht="34.5" customHeight="1" x14ac:dyDescent="0.25">
      <c r="A174" s="64" t="s">
        <v>131</v>
      </c>
      <c r="B174" s="15" t="s">
        <v>129</v>
      </c>
      <c r="C174" s="9"/>
      <c r="D174" s="13">
        <f>D175</f>
        <v>30</v>
      </c>
      <c r="E174" s="13">
        <f t="shared" si="30"/>
        <v>30</v>
      </c>
      <c r="F174" s="13">
        <f t="shared" si="30"/>
        <v>30</v>
      </c>
    </row>
    <row r="175" spans="1:7" x14ac:dyDescent="0.25">
      <c r="A175" s="10" t="s">
        <v>130</v>
      </c>
      <c r="B175" s="15" t="s">
        <v>128</v>
      </c>
      <c r="C175" s="9"/>
      <c r="D175" s="13">
        <f>D176</f>
        <v>30</v>
      </c>
      <c r="E175" s="13">
        <f t="shared" si="30"/>
        <v>30</v>
      </c>
      <c r="F175" s="13">
        <f t="shared" si="30"/>
        <v>30</v>
      </c>
    </row>
    <row r="176" spans="1:7" ht="47.25" x14ac:dyDescent="0.25">
      <c r="A176" s="6" t="s">
        <v>29</v>
      </c>
      <c r="B176" s="15" t="s">
        <v>128</v>
      </c>
      <c r="C176" s="24" t="s">
        <v>127</v>
      </c>
      <c r="D176" s="12">
        <f>D177</f>
        <v>30</v>
      </c>
      <c r="E176" s="12">
        <f t="shared" si="30"/>
        <v>30</v>
      </c>
      <c r="F176" s="12">
        <f t="shared" si="30"/>
        <v>30</v>
      </c>
    </row>
    <row r="177" spans="1:6" ht="63.95" customHeight="1" x14ac:dyDescent="0.25">
      <c r="A177" s="6" t="s">
        <v>28</v>
      </c>
      <c r="B177" s="15" t="s">
        <v>128</v>
      </c>
      <c r="C177" s="24" t="s">
        <v>126</v>
      </c>
      <c r="D177" s="12">
        <v>30</v>
      </c>
      <c r="E177" s="12">
        <v>30</v>
      </c>
      <c r="F177" s="12">
        <v>30</v>
      </c>
    </row>
    <row r="178" spans="1:6" ht="20.25" hidden="1" customHeight="1" x14ac:dyDescent="0.25">
      <c r="A178" s="21" t="s">
        <v>16</v>
      </c>
      <c r="B178" s="15"/>
      <c r="C178" s="20"/>
      <c r="D178" s="18"/>
      <c r="E178" s="18"/>
      <c r="F178" s="18"/>
    </row>
    <row r="179" spans="1:6" ht="20.45" hidden="1" customHeight="1" x14ac:dyDescent="0.25">
      <c r="A179" s="21" t="s">
        <v>26</v>
      </c>
      <c r="B179" s="15"/>
      <c r="C179" s="38"/>
      <c r="D179" s="12"/>
      <c r="E179" s="12"/>
      <c r="F179" s="12"/>
    </row>
    <row r="180" spans="1:6" ht="47.25" hidden="1" x14ac:dyDescent="0.25">
      <c r="A180" s="6" t="s">
        <v>27</v>
      </c>
      <c r="B180" s="15" t="s">
        <v>74</v>
      </c>
      <c r="C180" s="38"/>
      <c r="D180" s="12"/>
      <c r="E180" s="12"/>
      <c r="F180" s="12"/>
    </row>
    <row r="181" spans="1:6" ht="56.45" hidden="1" customHeight="1" x14ac:dyDescent="0.25">
      <c r="A181" s="6" t="s">
        <v>59</v>
      </c>
      <c r="B181" s="15" t="s">
        <v>106</v>
      </c>
      <c r="C181" s="38"/>
      <c r="D181" s="12"/>
      <c r="E181" s="12"/>
      <c r="F181" s="12"/>
    </row>
    <row r="182" spans="1:6" ht="78.75" hidden="1" x14ac:dyDescent="0.25">
      <c r="A182" s="6" t="s">
        <v>17</v>
      </c>
      <c r="B182" s="15" t="s">
        <v>107</v>
      </c>
      <c r="C182" s="38">
        <v>300</v>
      </c>
      <c r="D182" s="12"/>
      <c r="E182" s="12"/>
      <c r="F182" s="12"/>
    </row>
    <row r="183" spans="1:6" ht="78.75" hidden="1" x14ac:dyDescent="0.25">
      <c r="A183" s="6" t="s">
        <v>18</v>
      </c>
      <c r="B183" s="15" t="s">
        <v>108</v>
      </c>
      <c r="C183" s="38">
        <v>320</v>
      </c>
      <c r="D183" s="12"/>
      <c r="E183" s="12"/>
      <c r="F183" s="12"/>
    </row>
    <row r="184" spans="1:6" hidden="1" x14ac:dyDescent="0.25">
      <c r="A184" s="6"/>
      <c r="B184" s="15"/>
      <c r="C184" s="38"/>
      <c r="D184" s="12"/>
      <c r="E184" s="12"/>
      <c r="F184" s="12"/>
    </row>
    <row r="185" spans="1:6" x14ac:dyDescent="0.25">
      <c r="A185" s="10" t="s">
        <v>132</v>
      </c>
      <c r="B185" s="15"/>
      <c r="C185" s="24"/>
      <c r="D185" s="12"/>
      <c r="E185" s="12">
        <v>72.900000000000006</v>
      </c>
      <c r="F185" s="12">
        <v>145.69999999999999</v>
      </c>
    </row>
    <row r="186" spans="1:6" ht="24.95" customHeight="1" x14ac:dyDescent="0.25">
      <c r="A186" s="68" t="s">
        <v>40</v>
      </c>
      <c r="B186" s="68"/>
      <c r="C186" s="68"/>
      <c r="D186" s="19">
        <f>D49+D25</f>
        <v>6011.7999999999993</v>
      </c>
      <c r="E186" s="19">
        <f>E49+E185</f>
        <v>3115.6</v>
      </c>
      <c r="F186" s="19">
        <f>F49+F185</f>
        <v>3128.1</v>
      </c>
    </row>
    <row r="187" spans="1:6" x14ac:dyDescent="0.25">
      <c r="A187" s="25"/>
      <c r="B187" s="11"/>
      <c r="C187" s="11"/>
      <c r="D187" s="11"/>
      <c r="E187" s="11"/>
      <c r="F187" s="11"/>
    </row>
    <row r="188" spans="1:6" x14ac:dyDescent="0.25">
      <c r="A188" s="11"/>
      <c r="B188" s="11"/>
      <c r="C188" s="11"/>
      <c r="D188" s="11"/>
      <c r="E188" s="11"/>
      <c r="F188" s="17"/>
    </row>
    <row r="189" spans="1:6" x14ac:dyDescent="0.25">
      <c r="A189" s="11"/>
      <c r="B189" s="11"/>
      <c r="C189" s="11"/>
      <c r="D189" s="11"/>
      <c r="E189" s="11"/>
      <c r="F189" s="17"/>
    </row>
    <row r="190" spans="1:6" x14ac:dyDescent="0.25">
      <c r="A190" s="26"/>
      <c r="B190" s="11"/>
      <c r="C190" s="11"/>
      <c r="D190" s="11"/>
      <c r="E190" s="11"/>
      <c r="F190" s="11"/>
    </row>
    <row r="191" spans="1:6" x14ac:dyDescent="0.25">
      <c r="A191" s="11"/>
      <c r="B191" s="11"/>
      <c r="C191" s="11"/>
      <c r="D191" s="11"/>
      <c r="E191" s="11"/>
      <c r="F191" s="17"/>
    </row>
    <row r="192" spans="1:6" x14ac:dyDescent="0.25">
      <c r="A192" s="11"/>
      <c r="B192" s="11"/>
      <c r="C192" s="11"/>
      <c r="D192" s="11"/>
      <c r="E192" s="11"/>
      <c r="F192" s="11"/>
    </row>
    <row r="193" spans="1:6" x14ac:dyDescent="0.25">
      <c r="A193" s="11"/>
      <c r="B193" s="11"/>
      <c r="C193" s="11"/>
      <c r="D193" s="11"/>
      <c r="E193" s="11"/>
      <c r="F193" s="11"/>
    </row>
    <row r="194" spans="1:6" x14ac:dyDescent="0.25">
      <c r="A194" s="11"/>
      <c r="B194" s="11"/>
      <c r="C194" s="27"/>
      <c r="D194" s="27"/>
      <c r="E194" s="27"/>
      <c r="F194" s="11"/>
    </row>
    <row r="195" spans="1:6" x14ac:dyDescent="0.25">
      <c r="A195" s="11"/>
      <c r="B195" s="11"/>
      <c r="C195" s="11"/>
      <c r="D195" s="11"/>
      <c r="E195" s="11"/>
      <c r="F195" s="11"/>
    </row>
    <row r="196" spans="1:6" x14ac:dyDescent="0.25">
      <c r="A196" s="11"/>
      <c r="B196" s="11"/>
      <c r="C196" s="11"/>
      <c r="D196" s="11"/>
      <c r="E196" s="11"/>
      <c r="F196" s="11"/>
    </row>
    <row r="197" spans="1:6" x14ac:dyDescent="0.25">
      <c r="A197" s="11"/>
      <c r="B197" s="11"/>
      <c r="C197" s="11"/>
      <c r="D197" s="11"/>
      <c r="E197" s="11"/>
      <c r="F197" s="11"/>
    </row>
    <row r="198" spans="1:6" x14ac:dyDescent="0.25">
      <c r="A198" s="11"/>
      <c r="B198" s="11"/>
      <c r="C198" s="11"/>
      <c r="D198" s="11"/>
      <c r="E198" s="11"/>
      <c r="F198" s="11"/>
    </row>
    <row r="199" spans="1:6" x14ac:dyDescent="0.25">
      <c r="A199" s="11"/>
      <c r="B199" s="11"/>
      <c r="C199" s="11"/>
      <c r="D199" s="11"/>
      <c r="E199" s="11"/>
      <c r="F199" s="11"/>
    </row>
    <row r="200" spans="1:6" x14ac:dyDescent="0.25">
      <c r="A200" s="11"/>
      <c r="B200" s="11"/>
      <c r="C200" s="11"/>
      <c r="D200" s="11"/>
      <c r="E200" s="11"/>
      <c r="F200" s="11"/>
    </row>
    <row r="201" spans="1:6" x14ac:dyDescent="0.25">
      <c r="A201" s="11"/>
      <c r="B201" s="11"/>
      <c r="C201" s="11"/>
      <c r="D201" s="11"/>
      <c r="E201" s="11"/>
      <c r="F201" s="11"/>
    </row>
    <row r="202" spans="1:6" x14ac:dyDescent="0.25">
      <c r="A202" s="11"/>
      <c r="B202" s="11"/>
      <c r="C202" s="11"/>
      <c r="D202" s="11"/>
      <c r="E202" s="11"/>
      <c r="F202" s="11"/>
    </row>
    <row r="203" spans="1:6" x14ac:dyDescent="0.25">
      <c r="A203" s="11"/>
      <c r="B203" s="11"/>
      <c r="C203" s="11"/>
      <c r="D203" s="11"/>
      <c r="E203" s="11"/>
      <c r="F203" s="11"/>
    </row>
    <row r="204" spans="1:6" x14ac:dyDescent="0.25">
      <c r="A204" s="11"/>
      <c r="B204" s="11"/>
      <c r="C204" s="11"/>
      <c r="D204" s="11"/>
      <c r="E204" s="11"/>
      <c r="F204" s="11"/>
    </row>
    <row r="205" spans="1:6" x14ac:dyDescent="0.25">
      <c r="A205" s="11"/>
      <c r="B205" s="11"/>
      <c r="C205" s="11"/>
      <c r="D205" s="11"/>
      <c r="E205" s="11"/>
      <c r="F205" s="11"/>
    </row>
    <row r="206" spans="1:6" x14ac:dyDescent="0.25">
      <c r="A206" s="11"/>
      <c r="B206" s="11"/>
      <c r="C206" s="11"/>
      <c r="D206" s="11"/>
      <c r="E206" s="11"/>
      <c r="F206" s="11"/>
    </row>
    <row r="207" spans="1:6" x14ac:dyDescent="0.25">
      <c r="A207" s="11"/>
      <c r="B207" s="11"/>
      <c r="C207" s="11"/>
      <c r="D207" s="11"/>
      <c r="E207" s="11"/>
      <c r="F207" s="11"/>
    </row>
    <row r="208" spans="1:6" x14ac:dyDescent="0.25">
      <c r="A208" s="11"/>
      <c r="B208" s="11"/>
      <c r="C208" s="11"/>
      <c r="D208" s="11"/>
      <c r="E208" s="11"/>
      <c r="F208" s="11"/>
    </row>
    <row r="209" spans="1:6" x14ac:dyDescent="0.25">
      <c r="A209" s="11"/>
      <c r="B209" s="11"/>
      <c r="C209" s="11"/>
      <c r="D209" s="11"/>
      <c r="E209" s="11"/>
      <c r="F209" s="11"/>
    </row>
    <row r="210" spans="1:6" x14ac:dyDescent="0.25">
      <c r="A210" s="11"/>
      <c r="B210" s="11"/>
      <c r="C210" s="11"/>
      <c r="D210" s="11"/>
      <c r="E210" s="11"/>
      <c r="F210" s="11"/>
    </row>
    <row r="211" spans="1:6" x14ac:dyDescent="0.25">
      <c r="A211" s="11"/>
      <c r="B211" s="11"/>
      <c r="C211" s="11"/>
      <c r="D211" s="11"/>
      <c r="E211" s="11"/>
      <c r="F211" s="11"/>
    </row>
    <row r="212" spans="1:6" x14ac:dyDescent="0.25">
      <c r="A212" s="11"/>
      <c r="B212" s="11"/>
      <c r="C212" s="11"/>
      <c r="D212" s="11"/>
      <c r="E212" s="11"/>
      <c r="F212" s="11"/>
    </row>
    <row r="213" spans="1:6" x14ac:dyDescent="0.25">
      <c r="A213" s="11"/>
      <c r="B213" s="11"/>
      <c r="C213" s="11"/>
      <c r="D213" s="11"/>
      <c r="E213" s="11"/>
      <c r="F213" s="11"/>
    </row>
    <row r="214" spans="1:6" x14ac:dyDescent="0.25">
      <c r="A214" s="11"/>
      <c r="B214" s="11"/>
      <c r="C214" s="11"/>
      <c r="D214" s="11"/>
      <c r="E214" s="11"/>
      <c r="F214" s="11"/>
    </row>
    <row r="215" spans="1:6" x14ac:dyDescent="0.25">
      <c r="A215" s="11"/>
      <c r="B215" s="11"/>
      <c r="C215" s="11"/>
      <c r="D215" s="11"/>
      <c r="E215" s="11"/>
      <c r="F215" s="11"/>
    </row>
    <row r="216" spans="1:6" x14ac:dyDescent="0.25">
      <c r="A216" s="11"/>
      <c r="B216" s="11"/>
      <c r="C216" s="11"/>
      <c r="D216" s="11"/>
      <c r="E216" s="11"/>
      <c r="F216" s="11"/>
    </row>
    <row r="217" spans="1:6" x14ac:dyDescent="0.25">
      <c r="A217" s="11"/>
      <c r="B217" s="11"/>
      <c r="C217" s="11"/>
      <c r="D217" s="11"/>
      <c r="E217" s="11"/>
      <c r="F217" s="11"/>
    </row>
    <row r="218" spans="1:6" x14ac:dyDescent="0.25">
      <c r="A218" s="11"/>
      <c r="B218" s="11"/>
      <c r="C218" s="11"/>
      <c r="D218" s="11"/>
      <c r="E218" s="11"/>
      <c r="F218" s="11"/>
    </row>
    <row r="219" spans="1:6" x14ac:dyDescent="0.25">
      <c r="A219" s="11"/>
      <c r="B219" s="11"/>
      <c r="C219" s="11"/>
      <c r="D219" s="11"/>
      <c r="E219" s="11"/>
      <c r="F219" s="11"/>
    </row>
  </sheetData>
  <mergeCells count="18">
    <mergeCell ref="D2:F2"/>
    <mergeCell ref="B4:F4"/>
    <mergeCell ref="B5:F5"/>
    <mergeCell ref="B6:F6"/>
    <mergeCell ref="A186:C186"/>
    <mergeCell ref="A16:F16"/>
    <mergeCell ref="A17:A18"/>
    <mergeCell ref="B17:B18"/>
    <mergeCell ref="D17:F17"/>
    <mergeCell ref="C17:C18"/>
    <mergeCell ref="B12:F12"/>
    <mergeCell ref="B13:F13"/>
    <mergeCell ref="B14:F14"/>
    <mergeCell ref="B7:F7"/>
    <mergeCell ref="B3:F3"/>
    <mergeCell ref="D9:F9"/>
    <mergeCell ref="B10:F10"/>
    <mergeCell ref="B11:F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2021-11-15T07:32:55Z</dcterms:modified>
</cp:coreProperties>
</file>