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Приложение № 4" sheetId="1" r:id="rId1"/>
  </sheets>
  <definedNames>
    <definedName name="_GoBack" localSheetId="0">'Приложение № 4'!#REF!</definedName>
    <definedName name="_xlnm._FilterDatabase" localSheetId="0" hidden="1">'Приложение № 4'!$B$18:$C$181</definedName>
    <definedName name="_xlnm.Print_Titles" localSheetId="0">'Приложение № 4'!$17:$18</definedName>
    <definedName name="_xlnm.Print_Area" localSheetId="0">'Приложение № 4'!$A$2:$F$181</definedName>
  </definedNames>
  <calcPr calcId="152511"/>
</workbook>
</file>

<file path=xl/calcChain.xml><?xml version="1.0" encoding="utf-8"?>
<calcChain xmlns="http://schemas.openxmlformats.org/spreadsheetml/2006/main">
  <c r="D25" i="1" l="1"/>
  <c r="E181" i="1"/>
  <c r="F181" i="1"/>
  <c r="E49" i="1"/>
  <c r="F49" i="1"/>
  <c r="D181" i="1"/>
  <c r="D49" i="1"/>
  <c r="F50" i="1"/>
  <c r="E50" i="1"/>
  <c r="D50" i="1"/>
  <c r="D51" i="1"/>
  <c r="F47" i="1" l="1"/>
  <c r="E47" i="1"/>
  <c r="E46" i="1" s="1"/>
  <c r="E45" i="1" s="1"/>
  <c r="D47" i="1"/>
  <c r="D46" i="1" s="1"/>
  <c r="D45" i="1" s="1"/>
  <c r="F46" i="1"/>
  <c r="F45" i="1" s="1"/>
  <c r="F43" i="1"/>
  <c r="F42" i="1" s="1"/>
  <c r="F41" i="1" s="1"/>
  <c r="E43" i="1"/>
  <c r="E42" i="1" s="1"/>
  <c r="E41" i="1" s="1"/>
  <c r="D43" i="1"/>
  <c r="D42" i="1" s="1"/>
  <c r="D41" i="1" s="1"/>
  <c r="F39" i="1" l="1"/>
  <c r="F38" i="1" s="1"/>
  <c r="E39" i="1"/>
  <c r="E38" i="1" s="1"/>
  <c r="D39" i="1"/>
  <c r="D38" i="1" s="1"/>
  <c r="F36" i="1"/>
  <c r="F35" i="1" s="1"/>
  <c r="F31" i="1" s="1"/>
  <c r="E36" i="1"/>
  <c r="E35" i="1" s="1"/>
  <c r="E31" i="1" s="1"/>
  <c r="D36" i="1"/>
  <c r="D35" i="1" s="1"/>
  <c r="D30" i="1"/>
  <c r="D29" i="1" s="1"/>
  <c r="D28" i="1" s="1"/>
  <c r="D27" i="1" s="1"/>
  <c r="D26" i="1" s="1"/>
  <c r="F29" i="1"/>
  <c r="F28" i="1" s="1"/>
  <c r="F27" i="1" s="1"/>
  <c r="F26" i="1" s="1"/>
  <c r="F25" i="1" s="1"/>
  <c r="E29" i="1"/>
  <c r="E28" i="1" s="1"/>
  <c r="E27" i="1" s="1"/>
  <c r="E26" i="1" s="1"/>
  <c r="E25" i="1" s="1"/>
  <c r="F23" i="1"/>
  <c r="F22" i="1" s="1"/>
  <c r="F21" i="1" s="1"/>
  <c r="F20" i="1" s="1"/>
  <c r="F19" i="1" s="1"/>
  <c r="E23" i="1"/>
  <c r="E22" i="1" s="1"/>
  <c r="E21" i="1" s="1"/>
  <c r="E20" i="1" s="1"/>
  <c r="E19" i="1" s="1"/>
  <c r="D23" i="1"/>
  <c r="D22" i="1" s="1"/>
  <c r="D21" i="1" s="1"/>
  <c r="D20" i="1" s="1"/>
  <c r="D19" i="1" s="1"/>
  <c r="D31" i="1" l="1"/>
  <c r="D159" i="1"/>
  <c r="F113" i="1" l="1"/>
  <c r="F112" i="1" s="1"/>
  <c r="E113" i="1"/>
  <c r="E112" i="1" s="1"/>
  <c r="D113" i="1"/>
  <c r="D112" i="1" s="1"/>
  <c r="F82" i="1"/>
  <c r="F81" i="1" s="1"/>
  <c r="F80" i="1" s="1"/>
  <c r="F79" i="1" s="1"/>
  <c r="F78" i="1" s="1"/>
  <c r="E82" i="1"/>
  <c r="E81" i="1" s="1"/>
  <c r="E80" i="1" s="1"/>
  <c r="E79" i="1" s="1"/>
  <c r="E78" i="1" s="1"/>
  <c r="D82" i="1"/>
  <c r="D81" i="1" s="1"/>
  <c r="D80" i="1" s="1"/>
  <c r="D79" i="1" s="1"/>
  <c r="D78" i="1" s="1"/>
  <c r="F159" i="1" l="1"/>
  <c r="E159" i="1"/>
  <c r="D117" i="1"/>
  <c r="F74" i="1"/>
  <c r="E74" i="1"/>
  <c r="D74" i="1"/>
  <c r="F151" i="1" l="1"/>
  <c r="F150" i="1" s="1"/>
  <c r="F149" i="1" s="1"/>
  <c r="F148" i="1" s="1"/>
  <c r="E151" i="1"/>
  <c r="E150" i="1" s="1"/>
  <c r="E149" i="1" s="1"/>
  <c r="E148" i="1" s="1"/>
  <c r="D151" i="1"/>
  <c r="D150" i="1" s="1"/>
  <c r="D149" i="1" s="1"/>
  <c r="D148" i="1" s="1"/>
  <c r="E116" i="1"/>
  <c r="F116" i="1"/>
  <c r="D116" i="1"/>
  <c r="F93" i="1" l="1"/>
  <c r="F92" i="1" s="1"/>
  <c r="F91" i="1" s="1"/>
  <c r="F90" i="1" s="1"/>
  <c r="E93" i="1"/>
  <c r="E92" i="1" s="1"/>
  <c r="E91" i="1" s="1"/>
  <c r="E90" i="1" s="1"/>
  <c r="D93" i="1"/>
  <c r="D92" i="1" s="1"/>
  <c r="D91" i="1" s="1"/>
  <c r="D90" i="1" s="1"/>
  <c r="F115" i="1" l="1"/>
  <c r="E115" i="1"/>
  <c r="D115" i="1"/>
  <c r="D111" i="1" s="1"/>
  <c r="F106" i="1"/>
  <c r="E106" i="1"/>
  <c r="D106" i="1"/>
  <c r="F104" i="1"/>
  <c r="E104" i="1"/>
  <c r="D104" i="1"/>
  <c r="E103" i="1" l="1"/>
  <c r="E102" i="1" s="1"/>
  <c r="E101" i="1" s="1"/>
  <c r="E100" i="1" s="1"/>
  <c r="D110" i="1"/>
  <c r="D109" i="1" s="1"/>
  <c r="D108" i="1" s="1"/>
  <c r="F103" i="1"/>
  <c r="F102" i="1" s="1"/>
  <c r="F101" i="1" s="1"/>
  <c r="F100" i="1" s="1"/>
  <c r="E111" i="1"/>
  <c r="E110" i="1" s="1"/>
  <c r="E109" i="1" s="1"/>
  <c r="E108" i="1" s="1"/>
  <c r="F111" i="1"/>
  <c r="F110" i="1" s="1"/>
  <c r="F109" i="1" s="1"/>
  <c r="F108" i="1" s="1"/>
  <c r="D103" i="1"/>
  <c r="D102" i="1" s="1"/>
  <c r="D101" i="1" s="1"/>
  <c r="D100" i="1" s="1"/>
  <c r="F171" i="1" l="1"/>
  <c r="F170" i="1" s="1"/>
  <c r="F169" i="1" s="1"/>
  <c r="F168" i="1" s="1"/>
  <c r="F167" i="1" s="1"/>
  <c r="E171" i="1"/>
  <c r="E170" i="1" s="1"/>
  <c r="E169" i="1" s="1"/>
  <c r="E168" i="1" s="1"/>
  <c r="E167" i="1" s="1"/>
  <c r="F158" i="1"/>
  <c r="E158" i="1"/>
  <c r="F98" i="1"/>
  <c r="F97" i="1" s="1"/>
  <c r="F96" i="1" s="1"/>
  <c r="F95" i="1" s="1"/>
  <c r="E98" i="1"/>
  <c r="E97" i="1" s="1"/>
  <c r="E96" i="1" s="1"/>
  <c r="E95" i="1" s="1"/>
  <c r="F88" i="1"/>
  <c r="F87" i="1" s="1"/>
  <c r="F86" i="1" s="1"/>
  <c r="F85" i="1" s="1"/>
  <c r="F84" i="1" s="1"/>
  <c r="E88" i="1"/>
  <c r="E87" i="1" s="1"/>
  <c r="E86" i="1" s="1"/>
  <c r="E85" i="1" s="1"/>
  <c r="E84" i="1" s="1"/>
  <c r="F76" i="1"/>
  <c r="E76" i="1"/>
  <c r="F72" i="1"/>
  <c r="E72" i="1"/>
  <c r="F70" i="1"/>
  <c r="E70" i="1"/>
  <c r="F65" i="1"/>
  <c r="F64" i="1" s="1"/>
  <c r="F63" i="1" s="1"/>
  <c r="E65" i="1"/>
  <c r="E64" i="1" s="1"/>
  <c r="E63" i="1" s="1"/>
  <c r="F54" i="1"/>
  <c r="F53" i="1" s="1"/>
  <c r="F52" i="1" s="1"/>
  <c r="F51" i="1" s="1"/>
  <c r="E54" i="1"/>
  <c r="E53" i="1" s="1"/>
  <c r="E52" i="1" s="1"/>
  <c r="E51" i="1" s="1"/>
  <c r="D171" i="1"/>
  <c r="D170" i="1" s="1"/>
  <c r="D169" i="1" s="1"/>
  <c r="D168" i="1" s="1"/>
  <c r="D167" i="1" s="1"/>
  <c r="D158" i="1"/>
  <c r="D76" i="1"/>
  <c r="D72" i="1"/>
  <c r="D70" i="1"/>
  <c r="D65" i="1"/>
  <c r="D64" i="1" s="1"/>
  <c r="D63" i="1" s="1"/>
  <c r="D98" i="1"/>
  <c r="D97" i="1" s="1"/>
  <c r="D96" i="1" s="1"/>
  <c r="D95" i="1" s="1"/>
  <c r="D88" i="1"/>
  <c r="D87" i="1" s="1"/>
  <c r="D86" i="1" s="1"/>
  <c r="D85" i="1" s="1"/>
  <c r="D84" i="1" s="1"/>
  <c r="D54" i="1"/>
  <c r="D53" i="1" s="1"/>
  <c r="D52" i="1" s="1"/>
  <c r="E157" i="1" l="1"/>
  <c r="E153" i="1" s="1"/>
  <c r="E147" i="1" s="1"/>
  <c r="E127" i="1" s="1"/>
  <c r="F157" i="1"/>
  <c r="F153" i="1" s="1"/>
  <c r="F147" i="1" s="1"/>
  <c r="F127" i="1" s="1"/>
  <c r="D157" i="1"/>
  <c r="D153" i="1" s="1"/>
  <c r="D147" i="1" s="1"/>
  <c r="D69" i="1"/>
  <c r="D68" i="1" s="1"/>
  <c r="D67" i="1" s="1"/>
  <c r="D62" i="1" s="1"/>
  <c r="F69" i="1"/>
  <c r="F68" i="1" s="1"/>
  <c r="F67" i="1" s="1"/>
  <c r="F62" i="1" s="1"/>
  <c r="E69" i="1"/>
  <c r="E68" i="1" s="1"/>
  <c r="E67" i="1" s="1"/>
  <c r="E62" i="1" s="1"/>
  <c r="D127" i="1" l="1"/>
</calcChain>
</file>

<file path=xl/sharedStrings.xml><?xml version="1.0" encoding="utf-8"?>
<sst xmlns="http://schemas.openxmlformats.org/spreadsheetml/2006/main" count="326" uniqueCount="191">
  <si>
    <t>Наименование показателей</t>
  </si>
  <si>
    <t>Целевая статья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</si>
  <si>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</si>
  <si>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</si>
  <si>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</si>
  <si>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Межбюджетные трансферты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</si>
  <si>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</si>
  <si>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</si>
  <si>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</si>
  <si>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</si>
  <si>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</si>
  <si>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</si>
  <si>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</si>
  <si>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</si>
  <si>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</si>
  <si>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</si>
  <si>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</si>
  <si>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</si>
  <si>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</si>
  <si>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</si>
  <si>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</si>
  <si>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</si>
  <si>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</si>
  <si>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</si>
  <si>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</si>
  <si>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</si>
  <si>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</si>
  <si>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</si>
  <si>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</si>
  <si>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</si>
  <si>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</si>
  <si>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 xml:space="preserve">Резервный фонд администрации муниципального образования </t>
  </si>
  <si>
    <t>Жилищное хозяйство</t>
  </si>
  <si>
    <t>Национальная безопасность и правоохранительная деятельность</t>
  </si>
  <si>
    <t>Субсидии некоммерческим организациям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</si>
  <si>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</si>
  <si>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 xml:space="preserve">Культура, кинематография </t>
  </si>
  <si>
    <t>Культура</t>
  </si>
  <si>
    <t>Предоставление субсидий бюджетным, автономным учреждениям и иным некоммерческим организациям</t>
  </si>
  <si>
    <t>Сумма, тыс. рублей</t>
  </si>
  <si>
    <t>ВСЕГО РАСХОДОВ</t>
  </si>
  <si>
    <t>II. НЕПРОГРАММНЫЕ НАПРАВЛЕНИЯ ДЕЯТЕЛЬНОСТИ</t>
  </si>
  <si>
    <t xml:space="preserve">Приложение № 5
к решению Совета (Собрания) депутатов 
муниципального образования
«_________________________»
Приложение № 3 </t>
  </si>
  <si>
    <t>2021 год</t>
  </si>
  <si>
    <t>2022 год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</si>
  <si>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</si>
  <si>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</si>
  <si>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</si>
  <si>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Подпрограмма "Добровольная пожарная охрана"</t>
  </si>
  <si>
    <t>Осуществление полномочий органа местного самоуправления в сфере пожарной безопасности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</si>
  <si>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</si>
  <si>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</si>
  <si>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Представительный орган муниципального образования</t>
  </si>
  <si>
    <t>Местная администрация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</si>
  <si>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</si>
  <si>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</si>
  <si>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</si>
  <si>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</si>
  <si>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</si>
  <si>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</si>
  <si>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 xml:space="preserve">Расходы на пенсионные выплаты </t>
  </si>
  <si>
    <t>Мероприятия в сфере физической культуры и спорта</t>
  </si>
  <si>
    <t>(код целевой статьи) 61 0 00 00000</t>
  </si>
  <si>
    <t>(код целевой статьи) 61 2 00 00000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</si>
  <si>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</si>
  <si>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</si>
  <si>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 xml:space="preserve">Муниципальный финансовый контроль </t>
  </si>
  <si>
    <t>Осуществление мероприятий в сфере жилищного хозяйства  за счет средств бюджета поселения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</si>
  <si>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</si>
  <si>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</si>
  <si>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статьи)          67 0 00 00000</t>
  </si>
  <si>
    <t>Уплата взносов на капитальный ремонт общего имущества в многоквартирных домах на счет регионального оператора</t>
  </si>
  <si>
    <t>(код целевой статьи)          68 0 00 00000</t>
  </si>
  <si>
    <t>(код целевой статьи) 03 0 00 00000</t>
  </si>
  <si>
    <t>Осуществление мероприятий для детей и молодежи</t>
  </si>
  <si>
    <t>Осуществление прочих мероприятий по благоустройству поселений за счет средств бюджета поселения</t>
  </si>
  <si>
    <t>(код целевой статьи)            70 0 00 00000</t>
  </si>
  <si>
    <t>Осуществление мероприятий в сфере коммунального хозяйства  за счет средств бюджета поселения</t>
  </si>
  <si>
    <t>Вид расхо-дов</t>
  </si>
  <si>
    <t>Передача части полномочий по решению вопросов местного значения в соответствии с заключенными соглашениями</t>
  </si>
  <si>
    <t>Муниципальная программа "Молодежь поселения"</t>
  </si>
  <si>
    <t>(код целевой статьи с направлением расходов)                     61 2 00 80010</t>
  </si>
  <si>
    <t>(код целевой статьи с направлением расходов)                      61 2 00 80010</t>
  </si>
  <si>
    <t>(код целевой статьи с кодом подпрограммы и направлением расходов)                                  02 2 00 82000</t>
  </si>
  <si>
    <t>(код целевой статьи с кодом подпрограммы и направлением расходов)                                     02 2 00 82000</t>
  </si>
  <si>
    <t>(код целевой статьи с направлением расходов)                                         66 0 00  80080</t>
  </si>
  <si>
    <t>(код целевой статьи с направлением расходов)                               66 0 00 80080</t>
  </si>
  <si>
    <t>(код целевой статьи с направлением расходов)                                           66 0 00 80080</t>
  </si>
  <si>
    <t>(код целевой статьи с направлением расходов)                                      67 0 00 80090</t>
  </si>
  <si>
    <t>(код целевой статьи с направлением расходов)                               67 0 00 80090</t>
  </si>
  <si>
    <t>(код целевой статьи с направлением расходов)                                67 0 00 80090</t>
  </si>
  <si>
    <t>(код целевой статьи с направлением расходов)                                         67 0 00 80100</t>
  </si>
  <si>
    <t>(код целевой статьи с направлением расходов)                              67 0 00 80100</t>
  </si>
  <si>
    <t>(код целевой статьи с направлением расходов)                           67 0 00 80100</t>
  </si>
  <si>
    <t>(код целевой статьи с направлением расходов)                              67 0 00 80110</t>
  </si>
  <si>
    <t>(код целевой статьи с направлением расходов)                            67 0 00 80110</t>
  </si>
  <si>
    <t>(код целевой статьи с направлением расходов)                                   67 0 00 80110</t>
  </si>
  <si>
    <t>(код целевой статьи с направлением расходов)                            68 0 00 80130</t>
  </si>
  <si>
    <t>(код целевой статьи с направлением расходов)                             68 0 00 80130</t>
  </si>
  <si>
    <t>(код целевой статьи с направлением расходов)                               68 0 00 80130</t>
  </si>
  <si>
    <t>(код целевой статьи с направлением расходов)                                  68 0 00 80140</t>
  </si>
  <si>
    <t>(код целевой статьи с направлением расходов)                                       68 0 00 80140</t>
  </si>
  <si>
    <t>(код целевой статьи с направлением расходов)                                      68 0 00 80140</t>
  </si>
  <si>
    <t>(код целевой статьи с направлением расходов)                              69 0 00 80130</t>
  </si>
  <si>
    <t>(код целевой статьи с направлением расходов)                             69 0 00 80130</t>
  </si>
  <si>
    <t>(код целевой статьи с направлением расходов)                                69 0 00 80130</t>
  </si>
  <si>
    <t>(код целевой статьи с направлением расходов)                            03 0 00 83000</t>
  </si>
  <si>
    <t>(код целевой статьи с направлением расходов)                                03 0 00 83000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</si>
  <si>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</si>
  <si>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</si>
  <si>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</si>
  <si>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Осуществление первичного воинского учета на территориях, где отсутствуют военные комиссариаты</t>
  </si>
  <si>
    <t>Первичный воинский учет</t>
  </si>
  <si>
    <t>Защита населения и территории от чрезвычайных ситуаций природного и техногенного характера, пожарная безопасность</t>
  </si>
  <si>
    <t>71 1 00 90010</t>
  </si>
  <si>
    <t>71 1 00 00000</t>
  </si>
  <si>
    <t>75 0 00 90010</t>
  </si>
  <si>
    <t>75 0 00 00000</t>
  </si>
  <si>
    <t>74 3 00 98630</t>
  </si>
  <si>
    <t>74 3 00 00000</t>
  </si>
  <si>
    <t>75 0 00 98630</t>
  </si>
  <si>
    <t>Прочие выплаты по обязательствам государства</t>
  </si>
  <si>
    <t>Обеспечение деятельности органов местного самоуправления</t>
  </si>
  <si>
    <t>78 0 00 00000</t>
  </si>
  <si>
    <t>Непрограммные расходы в области обшегосударственных
 вопросов</t>
  </si>
  <si>
    <t>82 0 00 93530</t>
  </si>
  <si>
    <t>82 0 00 00000</t>
  </si>
  <si>
    <t>240</t>
  </si>
  <si>
    <t>200</t>
  </si>
  <si>
    <t>83 0 00 90400</t>
  </si>
  <si>
    <t>83 0 00 00000</t>
  </si>
  <si>
    <t>Мероприятия в сфере культуры</t>
  </si>
  <si>
    <t>Непрограммные расходы в сфере культуры и искусства</t>
  </si>
  <si>
    <t>Условно утверждённые расходы</t>
  </si>
  <si>
    <t>76 000 0000</t>
  </si>
  <si>
    <t>000</t>
  </si>
  <si>
    <t>76 000 91200</t>
  </si>
  <si>
    <t>61 0 00 78793</t>
  </si>
  <si>
    <t>61 0 00 00000</t>
  </si>
  <si>
    <t>62 0 00 00000</t>
  </si>
  <si>
    <t>62 0 00 51180</t>
  </si>
  <si>
    <t>0000000000</t>
  </si>
  <si>
    <t>Муниципальная программа МО "Вельский муниципальный район" "Поддержка в области дорожной деятельности и пассажирских автоперевозок на 2021-2023 годы"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</si>
  <si>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</si>
  <si>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</si>
  <si>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</si>
  <si>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Закупка товаров, работ и услуг для государственных (муниципальных) нужд</t>
  </si>
  <si>
    <t xml:space="preserve"> 80 2 00 91530</t>
  </si>
  <si>
    <t xml:space="preserve"> 80 2 00 00000</t>
  </si>
  <si>
    <t xml:space="preserve"> 80 0 00 00000</t>
  </si>
  <si>
    <t>Непрограммные расходы в сфере пожарной безопасности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</si>
  <si>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</si>
  <si>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</si>
  <si>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 на 2017-2024 годы"</t>
  </si>
  <si>
    <t>01 0 F2 55550</t>
  </si>
  <si>
    <t>01 0 F2 00000</t>
  </si>
  <si>
    <t>01 0 00 00000</t>
  </si>
  <si>
    <t xml:space="preserve">  к решению Совета депутатов </t>
  </si>
  <si>
    <t xml:space="preserve">Вельского муниципального района </t>
  </si>
  <si>
    <t xml:space="preserve">               Архангельской области </t>
  </si>
  <si>
    <t xml:space="preserve"> сельского поселения "Низовское"  </t>
  </si>
  <si>
    <t>от «22» декабря 2020 г. № 184</t>
  </si>
  <si>
    <t>Обеспечение проведения выборов и референдумов</t>
  </si>
  <si>
    <t>Обеспечение деятельности избирательных комиссий</t>
  </si>
  <si>
    <t>73 3 00 00000</t>
  </si>
  <si>
    <t>Резервные средства для финансового обеспечения проведения выборов глав муниципальных образований, депутатов в Собрание депутатов и в Совет депутатов</t>
  </si>
  <si>
    <t>73 3 00 81180</t>
  </si>
  <si>
    <t xml:space="preserve"> 80 2 00 76630</t>
  </si>
  <si>
    <t>08 0 00 00000</t>
  </si>
  <si>
    <t>Иные закупки товаров,работ,услуг для государственных (муниципальных) нужд</t>
  </si>
  <si>
    <t>08 0 01 S8420</t>
  </si>
  <si>
    <t>16 0 00 00000</t>
  </si>
  <si>
    <t>16 0 06 83530</t>
  </si>
  <si>
    <t xml:space="preserve"> Мероприятия  в области благоустройства территорий</t>
  </si>
  <si>
    <t>16 0 08 83530</t>
  </si>
  <si>
    <t xml:space="preserve"> Мероприятия  по организации и содержанию мест захоронения на территории сельских поселений</t>
  </si>
  <si>
    <t>78 0 00 90480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</si>
  <si>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"Низовское" Вельского муниципального района Архангельской области  на 2021 год и на плановый период 2022 и 2023 годов</t>
  </si>
  <si>
    <t xml:space="preserve">Приложение № 5.1
к решению Совета (Собрания) депутатов 
муниципального образования
«_________________________»
Приложение № 3 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</si>
  <si>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областина 2017-2024 годы"</t>
  </si>
  <si>
    <t>II. МУНИЦИПАЛЬНЫЕ ПРОГРАММЫ ВЕЛЬСКОГО МУНИЦИПАЛЬНОГО РАЙОНА</t>
  </si>
  <si>
    <t>,</t>
  </si>
  <si>
    <t>I. МУНИЦИПАЛЬНЫЕ ПРОГРАММЫ СЕЛЬСКОГО ПОСЕЛЕНИЯ "НИЗОВСКОЕ" ВЕЛЬСКОГО МУНИЦИПАЛЬНОГО РАЙОНА АРХАНГЕЛЬСКОЙ ОБЛАСТИ</t>
  </si>
  <si>
    <t>Муниципальная программа МО "Вельский муниципальный район" "жилищно-коммунальное хозяйство иблагоустройство на 2019-2021 годы"</t>
  </si>
  <si>
    <t>от «23» июня 2021 г. №206</t>
  </si>
  <si>
    <t>Муниципальная программа МО "Вельский муниципальный район" " Развитие территориального общественного самоуправления Вельского района" на 2019-2021 годы</t>
  </si>
  <si>
    <t>Муниципальная программа МО "Вельский муниципальный район" "Обеспечение общественного порядка, профилактика преступности, коррупции" на 2019 - 2021 годы</t>
  </si>
  <si>
    <t>Профилактика безнадзорности и правонарушений несовершеннолетних</t>
  </si>
  <si>
    <t>07 0 00 00000</t>
  </si>
  <si>
    <t>07 1 02 S8530</t>
  </si>
  <si>
    <t>8 1 02 S8530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</si>
</sst>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/>
    <xf numFmtId="164" fontId="5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165" fontId="1" fillId="2" borderId="0" xfId="0" applyNumberFormat="1" applyFont="1" applyFill="1"/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justify" wrapText="1"/>
    </xf>
    <xf numFmtId="0" fontId="8" fillId="2" borderId="3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4" fillId="0" borderId="0" xfId="0" applyFont="1" applyFill="1"/>
    <xf numFmtId="49" fontId="3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14"/>
  <sheetViews>
    <sheetView tabSelected="1" topLeftCell="A13" zoomScaleSheetLayoutView="108" workbookViewId="0">
      <selection activeCell="D43" sqref="D43"/>
    </sheetView>
  </sheetViews>
  <sheetFormatPr defaultColWidth="9.140625" defaultRowHeight="15.75" x14ac:dyDescent="0.25"/>
  <cols>
    <col min="1" max="1" width="35.5703125" style="1" customWidth="1"/>
    <col min="2" max="2" width="21.140625" style="1" customWidth="1"/>
    <col min="3" max="3" width="7" style="1" customWidth="1"/>
    <col min="4" max="4" width="9.42578125" style="1" customWidth="1"/>
    <col min="5" max="5" width="10" style="1" customWidth="1"/>
    <col min="6" max="6" width="9.5703125" style="1" customWidth="1"/>
    <col min="7" max="7" width="2.5703125" style="1" customWidth="1"/>
    <col min="8" max="8" width="12" style="1" customWidth="1"/>
    <col min="9" max="16384" width="9.140625" style="1"/>
  </cols>
  <sheetData>
    <row r="1" spans="1:6" x14ac:dyDescent="0.25">
      <c r="F1" s="59"/>
    </row>
    <row r="2" spans="1:6" ht="15.95" customHeight="1" x14ac:dyDescent="0.25">
      <c r="B2" s="2"/>
      <c r="C2" s="2"/>
      <c r="D2" s="94" t="s">
        <v>42</v>
      </c>
      <c r="E2" s="94"/>
      <c r="F2" s="94"/>
    </row>
    <row r="3" spans="1:6" ht="15.95" customHeight="1" x14ac:dyDescent="0.25">
      <c r="B3" s="96" t="s">
        <v>157</v>
      </c>
      <c r="C3" s="96"/>
      <c r="D3" s="96"/>
      <c r="E3" s="96"/>
      <c r="F3" s="96"/>
    </row>
    <row r="4" spans="1:6" ht="15.95" customHeight="1" x14ac:dyDescent="0.25">
      <c r="B4" s="94" t="s">
        <v>160</v>
      </c>
      <c r="C4" s="94"/>
      <c r="D4" s="94"/>
      <c r="E4" s="94"/>
      <c r="F4" s="94"/>
    </row>
    <row r="5" spans="1:6" ht="15.95" customHeight="1" x14ac:dyDescent="0.25">
      <c r="B5" s="94" t="s">
        <v>158</v>
      </c>
      <c r="C5" s="94"/>
      <c r="D5" s="94"/>
      <c r="E5" s="94"/>
      <c r="F5" s="94"/>
    </row>
    <row r="6" spans="1:6" ht="15.95" customHeight="1" x14ac:dyDescent="0.25">
      <c r="B6" s="94" t="s">
        <v>159</v>
      </c>
      <c r="C6" s="94"/>
      <c r="D6" s="94"/>
      <c r="E6" s="94"/>
      <c r="F6" s="94"/>
    </row>
    <row r="7" spans="1:6" ht="15.95" customHeight="1" x14ac:dyDescent="0.25">
      <c r="B7" s="95" t="s">
        <v>184</v>
      </c>
      <c r="C7" s="95"/>
      <c r="D7" s="95"/>
      <c r="E7" s="95"/>
      <c r="F7" s="95"/>
    </row>
    <row r="8" spans="1:6" ht="15.95" customHeight="1" x14ac:dyDescent="0.25">
      <c r="B8" s="79"/>
      <c r="C8" s="79"/>
      <c r="D8" s="79"/>
      <c r="E8" s="79"/>
      <c r="F8" s="79"/>
    </row>
    <row r="9" spans="1:6" ht="15.95" customHeight="1" x14ac:dyDescent="0.25">
      <c r="B9" s="2"/>
      <c r="C9" s="2"/>
      <c r="D9" s="94" t="s">
        <v>178</v>
      </c>
      <c r="E9" s="94"/>
      <c r="F9" s="94"/>
    </row>
    <row r="10" spans="1:6" ht="15.95" customHeight="1" x14ac:dyDescent="0.25">
      <c r="B10" s="96" t="s">
        <v>157</v>
      </c>
      <c r="C10" s="96"/>
      <c r="D10" s="96"/>
      <c r="E10" s="96"/>
      <c r="F10" s="96"/>
    </row>
    <row r="11" spans="1:6" ht="15.95" customHeight="1" x14ac:dyDescent="0.25">
      <c r="B11" s="94" t="s">
        <v>160</v>
      </c>
      <c r="C11" s="94"/>
      <c r="D11" s="94"/>
      <c r="E11" s="94"/>
      <c r="F11" s="94"/>
    </row>
    <row r="12" spans="1:6" ht="15.95" customHeight="1" x14ac:dyDescent="0.25">
      <c r="B12" s="94" t="s">
        <v>158</v>
      </c>
      <c r="C12" s="94"/>
      <c r="D12" s="94"/>
      <c r="E12" s="94"/>
      <c r="F12" s="94"/>
    </row>
    <row r="13" spans="1:6" ht="15.95" customHeight="1" x14ac:dyDescent="0.25">
      <c r="B13" s="94" t="s">
        <v>159</v>
      </c>
      <c r="C13" s="94"/>
      <c r="D13" s="94"/>
      <c r="E13" s="94"/>
      <c r="F13" s="94"/>
    </row>
    <row r="14" spans="1:6" ht="15.95" customHeight="1" x14ac:dyDescent="0.25">
      <c r="B14" s="95" t="s">
        <v>161</v>
      </c>
      <c r="C14" s="95"/>
      <c r="D14" s="95"/>
      <c r="E14" s="95"/>
      <c r="F14" s="95"/>
    </row>
    <row r="15" spans="1:6" x14ac:dyDescent="0.25">
      <c r="B15" s="79"/>
      <c r="C15" s="79"/>
      <c r="D15" s="79"/>
      <c r="E15" s="79"/>
      <c r="F15" s="79"/>
    </row>
    <row r="16" spans="1:6" ht="62.25" customHeight="1" x14ac:dyDescent="0.25">
      <c r="A16" s="98" t="s">
        <v>177</v>
      </c>
      <c r="B16" s="98"/>
      <c r="C16" s="98"/>
      <c r="D16" s="98"/>
      <c r="E16" s="98"/>
      <c r="F16" s="98"/>
    </row>
    <row r="17" spans="1:10" ht="17.45" customHeight="1" x14ac:dyDescent="0.25">
      <c r="A17" s="99" t="s">
        <v>0</v>
      </c>
      <c r="B17" s="99" t="s">
        <v>1</v>
      </c>
      <c r="C17" s="99" t="s">
        <v>78</v>
      </c>
      <c r="D17" s="100" t="s">
        <v>39</v>
      </c>
      <c r="E17" s="100"/>
      <c r="F17" s="100"/>
    </row>
    <row r="18" spans="1:10" ht="38.25" customHeight="1" x14ac:dyDescent="0.25">
      <c r="A18" s="99"/>
      <c r="B18" s="99"/>
      <c r="C18" s="99"/>
      <c r="D18" s="3" t="s">
        <v>43</v>
      </c>
      <c r="E18" s="3" t="s">
        <v>44</v>
      </c>
      <c r="F18" s="3" t="s">
        <v>45</v>
      </c>
      <c r="G18" s="4"/>
    </row>
    <row r="19" spans="1:10" ht="103.5" customHeight="1" x14ac:dyDescent="0.25">
      <c r="A19" s="84" t="s">
        <v>182</v>
      </c>
      <c r="B19" s="9"/>
      <c r="C19" s="10"/>
      <c r="D19" s="87">
        <f>D20</f>
        <v>0</v>
      </c>
      <c r="E19" s="87">
        <f>E20</f>
        <v>0</v>
      </c>
      <c r="F19" s="87">
        <f>F20</f>
        <v>0</v>
      </c>
    </row>
    <row r="20" spans="1:10" ht="110.25" hidden="1" x14ac:dyDescent="0.25">
      <c r="A20" s="6" t="s">
        <v>179</v>
      </c>
      <c r="B20" s="7" t="s">
        <v>156</v>
      </c>
      <c r="C20" s="69" t="s">
        <v>135</v>
      </c>
      <c r="D20" s="70">
        <f>D21</f>
        <v>0</v>
      </c>
      <c r="E20" s="70">
        <f t="shared" ref="E20:F23" si="0">E21</f>
        <v>0</v>
      </c>
      <c r="F20" s="70">
        <f t="shared" si="0"/>
        <v>0</v>
      </c>
    </row>
    <row r="21" spans="1:10" ht="63" hidden="1" customHeight="1" x14ac:dyDescent="0.25">
      <c r="A21" s="16" t="s">
        <v>151</v>
      </c>
      <c r="B21" s="17" t="s">
        <v>155</v>
      </c>
      <c r="C21" s="71" t="s">
        <v>135</v>
      </c>
      <c r="D21" s="72">
        <f>D22</f>
        <v>0</v>
      </c>
      <c r="E21" s="72">
        <f t="shared" si="0"/>
        <v>0</v>
      </c>
      <c r="F21" s="72">
        <f t="shared" si="0"/>
        <v>0</v>
      </c>
    </row>
    <row r="22" spans="1:10" ht="47.25" hidden="1" x14ac:dyDescent="0.25">
      <c r="A22" s="73" t="s">
        <v>152</v>
      </c>
      <c r="B22" s="17" t="s">
        <v>154</v>
      </c>
      <c r="C22" s="74" t="s">
        <v>135</v>
      </c>
      <c r="D22" s="75">
        <f>D23</f>
        <v>0</v>
      </c>
      <c r="E22" s="75">
        <f t="shared" si="0"/>
        <v>0</v>
      </c>
      <c r="F22" s="75">
        <f t="shared" si="0"/>
        <v>0</v>
      </c>
      <c r="G22" s="21"/>
    </row>
    <row r="23" spans="1:10" ht="47.25" hidden="1" x14ac:dyDescent="0.25">
      <c r="A23" s="13" t="s">
        <v>29</v>
      </c>
      <c r="B23" s="17" t="s">
        <v>154</v>
      </c>
      <c r="C23" s="23">
        <v>200</v>
      </c>
      <c r="D23" s="76">
        <f>D24</f>
        <v>0</v>
      </c>
      <c r="E23" s="76">
        <f t="shared" si="0"/>
        <v>0</v>
      </c>
      <c r="F23" s="76">
        <f t="shared" si="0"/>
        <v>0</v>
      </c>
      <c r="G23" s="21"/>
    </row>
    <row r="24" spans="1:10" ht="63" hidden="1" x14ac:dyDescent="0.25">
      <c r="A24" s="26" t="s">
        <v>28</v>
      </c>
      <c r="B24" s="17" t="s">
        <v>154</v>
      </c>
      <c r="C24" s="28">
        <v>240</v>
      </c>
      <c r="D24" s="77">
        <v>0</v>
      </c>
      <c r="E24" s="77">
        <v>0</v>
      </c>
      <c r="F24" s="77">
        <v>0</v>
      </c>
      <c r="G24" s="21"/>
    </row>
    <row r="25" spans="1:10" ht="63" x14ac:dyDescent="0.25">
      <c r="A25" s="84" t="s">
        <v>180</v>
      </c>
      <c r="B25" s="9"/>
      <c r="C25" s="10"/>
      <c r="D25" s="87">
        <f>D26+D31+D41+D45</f>
        <v>1336.6</v>
      </c>
      <c r="E25" s="87">
        <f t="shared" ref="E25:F25" si="1">E26</f>
        <v>0</v>
      </c>
      <c r="F25" s="87">
        <f t="shared" si="1"/>
        <v>0</v>
      </c>
      <c r="G25" s="21"/>
    </row>
    <row r="26" spans="1:10" ht="82.5" customHeight="1" x14ac:dyDescent="0.25">
      <c r="A26" s="66" t="s">
        <v>142</v>
      </c>
      <c r="B26" s="88" t="s">
        <v>141</v>
      </c>
      <c r="C26" s="89" t="s">
        <v>135</v>
      </c>
      <c r="D26" s="90">
        <f t="shared" ref="D26:F29" si="2">D27</f>
        <v>1200.0999999999999</v>
      </c>
      <c r="E26" s="90">
        <f t="shared" si="2"/>
        <v>0</v>
      </c>
      <c r="F26" s="90">
        <f t="shared" si="2"/>
        <v>0</v>
      </c>
      <c r="G26" s="21"/>
    </row>
    <row r="27" spans="1:10" ht="78.75" x14ac:dyDescent="0.25">
      <c r="A27" s="67" t="s">
        <v>143</v>
      </c>
      <c r="B27" s="91">
        <v>1000000000</v>
      </c>
      <c r="C27" s="92" t="s">
        <v>135</v>
      </c>
      <c r="D27" s="93">
        <f t="shared" si="2"/>
        <v>1200.0999999999999</v>
      </c>
      <c r="E27" s="93">
        <f t="shared" si="2"/>
        <v>0</v>
      </c>
      <c r="F27" s="93">
        <f t="shared" si="2"/>
        <v>0</v>
      </c>
      <c r="G27" s="21"/>
    </row>
    <row r="28" spans="1:10" ht="94.5" x14ac:dyDescent="0.25">
      <c r="A28" s="67" t="s">
        <v>144</v>
      </c>
      <c r="B28" s="91">
        <v>1010000000</v>
      </c>
      <c r="C28" s="92" t="s">
        <v>135</v>
      </c>
      <c r="D28" s="93">
        <f t="shared" si="2"/>
        <v>1200.0999999999999</v>
      </c>
      <c r="E28" s="93">
        <f t="shared" si="2"/>
        <v>0</v>
      </c>
      <c r="F28" s="93">
        <f t="shared" si="2"/>
        <v>0</v>
      </c>
      <c r="G28" s="21"/>
      <c r="J28" s="1" t="s">
        <v>181</v>
      </c>
    </row>
    <row r="29" spans="1:10" ht="31.5" x14ac:dyDescent="0.25">
      <c r="A29" s="67" t="s">
        <v>145</v>
      </c>
      <c r="B29" s="91">
        <v>1010183020</v>
      </c>
      <c r="C29" s="92" t="s">
        <v>135</v>
      </c>
      <c r="D29" s="93">
        <f t="shared" si="2"/>
        <v>1200.0999999999999</v>
      </c>
      <c r="E29" s="93">
        <f t="shared" si="2"/>
        <v>0</v>
      </c>
      <c r="F29" s="93">
        <f t="shared" si="2"/>
        <v>0</v>
      </c>
      <c r="G29" s="21"/>
    </row>
    <row r="30" spans="1:10" ht="54.75" customHeight="1" x14ac:dyDescent="0.25">
      <c r="A30" s="68" t="s">
        <v>146</v>
      </c>
      <c r="B30" s="91">
        <v>1010183020</v>
      </c>
      <c r="C30" s="92" t="s">
        <v>128</v>
      </c>
      <c r="D30" s="93">
        <f>970+230.1</f>
        <v>1200.0999999999999</v>
      </c>
      <c r="E30" s="93">
        <v>0</v>
      </c>
      <c r="F30" s="93">
        <v>0</v>
      </c>
      <c r="G30" s="21"/>
    </row>
    <row r="31" spans="1:10" ht="81" customHeight="1" x14ac:dyDescent="0.25">
      <c r="A31" s="66" t="s">
        <v>183</v>
      </c>
      <c r="B31" s="17" t="s">
        <v>171</v>
      </c>
      <c r="C31" s="50"/>
      <c r="D31" s="51">
        <f>D35+D38</f>
        <v>22.5</v>
      </c>
      <c r="E31" s="51">
        <f t="shared" ref="E31:F31" si="3">E35</f>
        <v>0</v>
      </c>
      <c r="F31" s="51">
        <f t="shared" si="3"/>
        <v>0</v>
      </c>
    </row>
    <row r="32" spans="1:10" ht="161.44999999999999" hidden="1" customHeight="1" x14ac:dyDescent="0.25">
      <c r="A32" s="81" t="s">
        <v>173</v>
      </c>
      <c r="B32" s="22" t="s">
        <v>103</v>
      </c>
      <c r="C32" s="35"/>
      <c r="D32" s="25"/>
      <c r="E32" s="25"/>
      <c r="F32" s="25"/>
    </row>
    <row r="33" spans="1:7" ht="78.75" hidden="1" x14ac:dyDescent="0.25">
      <c r="A33" s="82" t="s">
        <v>146</v>
      </c>
      <c r="B33" s="22" t="s">
        <v>104</v>
      </c>
      <c r="C33" s="35">
        <v>200</v>
      </c>
      <c r="D33" s="25"/>
      <c r="E33" s="25"/>
      <c r="F33" s="25"/>
    </row>
    <row r="34" spans="1:7" ht="78.75" hidden="1" x14ac:dyDescent="0.25">
      <c r="A34" s="83" t="s">
        <v>169</v>
      </c>
      <c r="B34" s="22" t="s">
        <v>105</v>
      </c>
      <c r="C34" s="35">
        <v>240</v>
      </c>
      <c r="D34" s="25"/>
      <c r="E34" s="25"/>
      <c r="F34" s="25"/>
    </row>
    <row r="35" spans="1:7" ht="31.5" x14ac:dyDescent="0.25">
      <c r="A35" s="81" t="s">
        <v>173</v>
      </c>
      <c r="B35" s="45" t="s">
        <v>172</v>
      </c>
      <c r="C35" s="35"/>
      <c r="D35" s="25">
        <f>D36</f>
        <v>14.1</v>
      </c>
      <c r="E35" s="25">
        <f t="shared" ref="E35:F43" si="4">E36</f>
        <v>0</v>
      </c>
      <c r="F35" s="25">
        <f t="shared" si="4"/>
        <v>0</v>
      </c>
      <c r="G35" s="4"/>
    </row>
    <row r="36" spans="1:7" ht="47.25" x14ac:dyDescent="0.25">
      <c r="A36" s="13" t="s">
        <v>29</v>
      </c>
      <c r="B36" s="45" t="s">
        <v>172</v>
      </c>
      <c r="C36" s="35">
        <v>200</v>
      </c>
      <c r="D36" s="25">
        <f>D37</f>
        <v>14.1</v>
      </c>
      <c r="E36" s="25">
        <f t="shared" si="4"/>
        <v>0</v>
      </c>
      <c r="F36" s="25">
        <f t="shared" si="4"/>
        <v>0</v>
      </c>
    </row>
    <row r="37" spans="1:7" ht="63" x14ac:dyDescent="0.25">
      <c r="A37" s="26" t="s">
        <v>28</v>
      </c>
      <c r="B37" s="45" t="s">
        <v>172</v>
      </c>
      <c r="C37" s="39">
        <v>240</v>
      </c>
      <c r="D37" s="30">
        <v>14.1</v>
      </c>
      <c r="E37" s="30">
        <v>0</v>
      </c>
      <c r="F37" s="30">
        <v>0</v>
      </c>
    </row>
    <row r="38" spans="1:7" ht="47.25" x14ac:dyDescent="0.25">
      <c r="A38" s="81" t="s">
        <v>175</v>
      </c>
      <c r="B38" s="45" t="s">
        <v>174</v>
      </c>
      <c r="C38" s="35"/>
      <c r="D38" s="25">
        <f>D39</f>
        <v>8.4</v>
      </c>
      <c r="E38" s="25">
        <f t="shared" si="4"/>
        <v>0</v>
      </c>
      <c r="F38" s="25">
        <f t="shared" si="4"/>
        <v>0</v>
      </c>
      <c r="G38" s="4"/>
    </row>
    <row r="39" spans="1:7" ht="47.25" x14ac:dyDescent="0.25">
      <c r="A39" s="13" t="s">
        <v>29</v>
      </c>
      <c r="B39" s="45" t="s">
        <v>174</v>
      </c>
      <c r="C39" s="35">
        <v>200</v>
      </c>
      <c r="D39" s="25">
        <f>D40</f>
        <v>8.4</v>
      </c>
      <c r="E39" s="25">
        <f t="shared" si="4"/>
        <v>0</v>
      </c>
      <c r="F39" s="25">
        <f t="shared" si="4"/>
        <v>0</v>
      </c>
    </row>
    <row r="40" spans="1:7" ht="63" x14ac:dyDescent="0.25">
      <c r="A40" s="26" t="s">
        <v>28</v>
      </c>
      <c r="B40" s="45" t="s">
        <v>174</v>
      </c>
      <c r="C40" s="39">
        <v>240</v>
      </c>
      <c r="D40" s="30">
        <v>8.4</v>
      </c>
      <c r="E40" s="30">
        <v>0</v>
      </c>
      <c r="F40" s="30">
        <v>0</v>
      </c>
    </row>
    <row r="41" spans="1:7" ht="95.25" customHeight="1" x14ac:dyDescent="0.25">
      <c r="A41" s="66" t="s">
        <v>185</v>
      </c>
      <c r="B41" s="17" t="s">
        <v>168</v>
      </c>
      <c r="C41" s="50"/>
      <c r="D41" s="51">
        <f>D42</f>
        <v>90</v>
      </c>
      <c r="E41" s="51">
        <f t="shared" ref="E41:F41" si="5">E42</f>
        <v>0</v>
      </c>
      <c r="F41" s="51">
        <f t="shared" si="5"/>
        <v>0</v>
      </c>
    </row>
    <row r="42" spans="1:7" ht="31.5" x14ac:dyDescent="0.25">
      <c r="A42" s="44" t="s">
        <v>61</v>
      </c>
      <c r="B42" s="17" t="s">
        <v>168</v>
      </c>
      <c r="C42" s="35"/>
      <c r="D42" s="25">
        <f>D43</f>
        <v>90</v>
      </c>
      <c r="E42" s="25">
        <f t="shared" si="4"/>
        <v>0</v>
      </c>
      <c r="F42" s="25">
        <f t="shared" si="4"/>
        <v>0</v>
      </c>
      <c r="G42" s="4"/>
    </row>
    <row r="43" spans="1:7" ht="47.25" x14ac:dyDescent="0.25">
      <c r="A43" s="13" t="s">
        <v>29</v>
      </c>
      <c r="B43" s="22" t="s">
        <v>170</v>
      </c>
      <c r="C43" s="35">
        <v>200</v>
      </c>
      <c r="D43" s="25">
        <f>D44</f>
        <v>90</v>
      </c>
      <c r="E43" s="25">
        <f t="shared" si="4"/>
        <v>0</v>
      </c>
      <c r="F43" s="25">
        <f t="shared" si="4"/>
        <v>0</v>
      </c>
    </row>
    <row r="44" spans="1:7" ht="63" x14ac:dyDescent="0.25">
      <c r="A44" s="26" t="s">
        <v>28</v>
      </c>
      <c r="B44" s="22" t="s">
        <v>170</v>
      </c>
      <c r="C44" s="39">
        <v>240</v>
      </c>
      <c r="D44" s="30">
        <v>90</v>
      </c>
      <c r="E44" s="30">
        <v>0</v>
      </c>
      <c r="F44" s="30">
        <v>0</v>
      </c>
    </row>
    <row r="45" spans="1:7" ht="95.25" customHeight="1" x14ac:dyDescent="0.25">
      <c r="A45" s="54" t="s">
        <v>186</v>
      </c>
      <c r="B45" s="17" t="s">
        <v>188</v>
      </c>
      <c r="C45" s="50"/>
      <c r="D45" s="51">
        <f>D46</f>
        <v>24</v>
      </c>
      <c r="E45" s="51">
        <f t="shared" ref="E45:F47" si="6">E46</f>
        <v>0</v>
      </c>
      <c r="F45" s="51">
        <f t="shared" ref="F45" si="7">F46</f>
        <v>0</v>
      </c>
    </row>
    <row r="46" spans="1:7" ht="47.25" x14ac:dyDescent="0.25">
      <c r="A46" s="12" t="s">
        <v>187</v>
      </c>
      <c r="B46" s="17" t="s">
        <v>188</v>
      </c>
      <c r="C46" s="35"/>
      <c r="D46" s="25">
        <f>D47</f>
        <v>24</v>
      </c>
      <c r="E46" s="25">
        <f t="shared" si="6"/>
        <v>0</v>
      </c>
      <c r="F46" s="25">
        <f t="shared" si="6"/>
        <v>0</v>
      </c>
      <c r="G46" s="4"/>
    </row>
    <row r="47" spans="1:7" ht="47.25" x14ac:dyDescent="0.25">
      <c r="A47" s="13" t="s">
        <v>29</v>
      </c>
      <c r="B47" s="22" t="s">
        <v>189</v>
      </c>
      <c r="C47" s="35">
        <v>200</v>
      </c>
      <c r="D47" s="25">
        <f>D48</f>
        <v>24</v>
      </c>
      <c r="E47" s="25">
        <f t="shared" si="6"/>
        <v>0</v>
      </c>
      <c r="F47" s="25">
        <f t="shared" si="6"/>
        <v>0</v>
      </c>
    </row>
    <row r="48" spans="1:7" ht="63" x14ac:dyDescent="0.25">
      <c r="A48" s="26" t="s">
        <v>28</v>
      </c>
      <c r="B48" s="22" t="s">
        <v>190</v>
      </c>
      <c r="C48" s="39">
        <v>240</v>
      </c>
      <c r="D48" s="30">
        <v>24</v>
      </c>
      <c r="E48" s="30">
        <v>0</v>
      </c>
      <c r="F48" s="30">
        <v>0</v>
      </c>
    </row>
    <row r="49" spans="1:7" ht="47.25" x14ac:dyDescent="0.25">
      <c r="A49" s="85" t="s">
        <v>41</v>
      </c>
      <c r="B49" s="11"/>
      <c r="C49" s="11"/>
      <c r="D49" s="43">
        <f>D50+D100+D108+D127+D167</f>
        <v>4003.1</v>
      </c>
      <c r="E49" s="43">
        <f t="shared" ref="E49:F49" si="8">E50+E100+E108+E127+E167</f>
        <v>3042.7</v>
      </c>
      <c r="F49" s="43">
        <f t="shared" si="8"/>
        <v>2982.4</v>
      </c>
      <c r="G49" s="21"/>
    </row>
    <row r="50" spans="1:7" ht="26.1" customHeight="1" x14ac:dyDescent="0.25">
      <c r="A50" s="47" t="s">
        <v>2</v>
      </c>
      <c r="B50" s="49"/>
      <c r="C50" s="46"/>
      <c r="D50" s="40">
        <f>D51+D62+D78+D84+D90+D95</f>
        <v>2748.6</v>
      </c>
      <c r="E50" s="40">
        <f>E51+E62+E78+E84+E90+E95</f>
        <v>2557.1</v>
      </c>
      <c r="F50" s="40">
        <f>F51+F62+F78+F84+F90+F95</f>
        <v>2557.1</v>
      </c>
      <c r="G50" s="4"/>
    </row>
    <row r="51" spans="1:7" ht="63" x14ac:dyDescent="0.25">
      <c r="A51" s="47" t="s">
        <v>25</v>
      </c>
      <c r="B51" s="48"/>
      <c r="C51" s="86"/>
      <c r="D51" s="40">
        <f>D52</f>
        <v>743</v>
      </c>
      <c r="E51" s="40">
        <f t="shared" ref="E51:F51" si="9">E52</f>
        <v>743</v>
      </c>
      <c r="F51" s="40">
        <f t="shared" si="9"/>
        <v>743</v>
      </c>
      <c r="G51" s="4"/>
    </row>
    <row r="52" spans="1:7" ht="31.5" x14ac:dyDescent="0.25">
      <c r="A52" s="12" t="s">
        <v>51</v>
      </c>
      <c r="B52" s="27" t="s">
        <v>115</v>
      </c>
      <c r="C52" s="23"/>
      <c r="D52" s="24">
        <f>D53</f>
        <v>743</v>
      </c>
      <c r="E52" s="24">
        <f t="shared" ref="E52:F54" si="10">E53</f>
        <v>743</v>
      </c>
      <c r="F52" s="24">
        <f t="shared" si="10"/>
        <v>743</v>
      </c>
      <c r="G52" s="4"/>
    </row>
    <row r="53" spans="1:7" ht="51" customHeight="1" x14ac:dyDescent="0.25">
      <c r="A53" s="13" t="s">
        <v>47</v>
      </c>
      <c r="B53" s="27" t="s">
        <v>114</v>
      </c>
      <c r="C53" s="23"/>
      <c r="D53" s="24">
        <f>D54</f>
        <v>743</v>
      </c>
      <c r="E53" s="24">
        <f t="shared" si="10"/>
        <v>743</v>
      </c>
      <c r="F53" s="24">
        <f t="shared" si="10"/>
        <v>743</v>
      </c>
      <c r="G53" s="4"/>
    </row>
    <row r="54" spans="1:7" ht="132" customHeight="1" x14ac:dyDescent="0.25">
      <c r="A54" s="13" t="s">
        <v>10</v>
      </c>
      <c r="B54" s="27" t="s">
        <v>114</v>
      </c>
      <c r="C54" s="35">
        <v>100</v>
      </c>
      <c r="D54" s="25">
        <f>D55</f>
        <v>743</v>
      </c>
      <c r="E54" s="25">
        <f t="shared" si="10"/>
        <v>743</v>
      </c>
      <c r="F54" s="25">
        <f t="shared" si="10"/>
        <v>743</v>
      </c>
    </row>
    <row r="55" spans="1:7" ht="51.75" customHeight="1" x14ac:dyDescent="0.25">
      <c r="A55" s="26" t="s">
        <v>11</v>
      </c>
      <c r="B55" s="27" t="s">
        <v>114</v>
      </c>
      <c r="C55" s="39">
        <v>120</v>
      </c>
      <c r="D55" s="30">
        <v>743</v>
      </c>
      <c r="E55" s="30">
        <v>743</v>
      </c>
      <c r="F55" s="30">
        <v>743</v>
      </c>
    </row>
    <row r="56" spans="1:7" ht="94.5" hidden="1" customHeight="1" x14ac:dyDescent="0.25">
      <c r="A56" s="5" t="s">
        <v>46</v>
      </c>
      <c r="B56" s="48"/>
      <c r="C56" s="11"/>
      <c r="D56" s="32"/>
      <c r="E56" s="32"/>
      <c r="F56" s="32"/>
    </row>
    <row r="57" spans="1:7" ht="47.25" hidden="1" customHeight="1" x14ac:dyDescent="0.25">
      <c r="A57" s="44" t="s">
        <v>50</v>
      </c>
      <c r="B57" s="17" t="s">
        <v>62</v>
      </c>
      <c r="C57" s="37"/>
      <c r="D57" s="20"/>
      <c r="E57" s="20"/>
      <c r="F57" s="20"/>
    </row>
    <row r="58" spans="1:7" ht="47.25" hidden="1" customHeight="1" x14ac:dyDescent="0.25">
      <c r="A58" s="12" t="s">
        <v>52</v>
      </c>
      <c r="B58" s="22" t="s">
        <v>63</v>
      </c>
      <c r="C58" s="35"/>
      <c r="D58" s="25"/>
      <c r="E58" s="25"/>
      <c r="F58" s="25"/>
    </row>
    <row r="59" spans="1:7" ht="69" hidden="1" customHeight="1" x14ac:dyDescent="0.25">
      <c r="A59" s="13" t="s">
        <v>47</v>
      </c>
      <c r="B59" s="22" t="s">
        <v>81</v>
      </c>
      <c r="C59" s="35"/>
      <c r="D59" s="25"/>
      <c r="E59" s="25"/>
      <c r="F59" s="25"/>
    </row>
    <row r="60" spans="1:7" ht="126" hidden="1" customHeight="1" x14ac:dyDescent="0.25">
      <c r="A60" s="13" t="s">
        <v>10</v>
      </c>
      <c r="B60" s="22" t="s">
        <v>82</v>
      </c>
      <c r="C60" s="23">
        <v>100</v>
      </c>
      <c r="D60" s="24"/>
      <c r="E60" s="24"/>
      <c r="F60" s="24"/>
    </row>
    <row r="61" spans="1:7" ht="78.75" hidden="1" customHeight="1" x14ac:dyDescent="0.25">
      <c r="A61" s="26" t="s">
        <v>11</v>
      </c>
      <c r="B61" s="27" t="s">
        <v>81</v>
      </c>
      <c r="C61" s="39">
        <v>120</v>
      </c>
      <c r="D61" s="30"/>
      <c r="E61" s="30"/>
      <c r="F61" s="30"/>
    </row>
    <row r="62" spans="1:7" ht="126" x14ac:dyDescent="0.25">
      <c r="A62" s="47" t="s">
        <v>3</v>
      </c>
      <c r="B62" s="48"/>
      <c r="C62" s="15"/>
      <c r="D62" s="40">
        <f>D63+D67</f>
        <v>1766.6</v>
      </c>
      <c r="E62" s="40">
        <f t="shared" ref="E62:F62" si="11">E63+E67</f>
        <v>1766.6</v>
      </c>
      <c r="F62" s="40">
        <f t="shared" si="11"/>
        <v>1766.6</v>
      </c>
    </row>
    <row r="63" spans="1:7" ht="51" customHeight="1" x14ac:dyDescent="0.25">
      <c r="A63" s="13" t="s">
        <v>124</v>
      </c>
      <c r="B63" s="27" t="s">
        <v>138</v>
      </c>
      <c r="C63" s="23"/>
      <c r="D63" s="24">
        <f>D64</f>
        <v>87.5</v>
      </c>
      <c r="E63" s="24">
        <f t="shared" ref="E63:F65" si="12">E64</f>
        <v>87.5</v>
      </c>
      <c r="F63" s="24">
        <f t="shared" si="12"/>
        <v>87.5</v>
      </c>
    </row>
    <row r="64" spans="1:7" ht="63" x14ac:dyDescent="0.25">
      <c r="A64" s="13" t="s">
        <v>19</v>
      </c>
      <c r="B64" s="27" t="s">
        <v>138</v>
      </c>
      <c r="C64" s="23"/>
      <c r="D64" s="24">
        <f>D65</f>
        <v>87.5</v>
      </c>
      <c r="E64" s="24">
        <f t="shared" si="12"/>
        <v>87.5</v>
      </c>
      <c r="F64" s="24">
        <f t="shared" si="12"/>
        <v>87.5</v>
      </c>
    </row>
    <row r="65" spans="1:6" ht="47.25" x14ac:dyDescent="0.25">
      <c r="A65" s="13" t="s">
        <v>29</v>
      </c>
      <c r="B65" s="27" t="s">
        <v>137</v>
      </c>
      <c r="C65" s="23">
        <v>200</v>
      </c>
      <c r="D65" s="24">
        <f>D66</f>
        <v>87.5</v>
      </c>
      <c r="E65" s="24">
        <f t="shared" si="12"/>
        <v>87.5</v>
      </c>
      <c r="F65" s="24">
        <f t="shared" si="12"/>
        <v>87.5</v>
      </c>
    </row>
    <row r="66" spans="1:6" ht="63" x14ac:dyDescent="0.25">
      <c r="A66" s="26" t="s">
        <v>28</v>
      </c>
      <c r="B66" s="27" t="s">
        <v>137</v>
      </c>
      <c r="C66" s="28">
        <v>240</v>
      </c>
      <c r="D66" s="29">
        <v>87.5</v>
      </c>
      <c r="E66" s="29">
        <v>87.5</v>
      </c>
      <c r="F66" s="29">
        <v>87.5</v>
      </c>
    </row>
    <row r="67" spans="1:6" ht="31.5" x14ac:dyDescent="0.25">
      <c r="A67" s="44" t="s">
        <v>50</v>
      </c>
      <c r="B67" s="22" t="s">
        <v>117</v>
      </c>
      <c r="C67" s="18"/>
      <c r="D67" s="19">
        <f>D68</f>
        <v>1679.1</v>
      </c>
      <c r="E67" s="19">
        <f t="shared" ref="E67:F67" si="13">E68</f>
        <v>1679.1</v>
      </c>
      <c r="F67" s="19">
        <f t="shared" si="13"/>
        <v>1679.1</v>
      </c>
    </row>
    <row r="68" spans="1:6" x14ac:dyDescent="0.25">
      <c r="A68" s="12" t="s">
        <v>53</v>
      </c>
      <c r="B68" s="22" t="s">
        <v>117</v>
      </c>
      <c r="C68" s="35"/>
      <c r="D68" s="25">
        <f>D69+D76</f>
        <v>1679.1</v>
      </c>
      <c r="E68" s="25">
        <f t="shared" ref="E68:F68" si="14">E69+E76</f>
        <v>1679.1</v>
      </c>
      <c r="F68" s="25">
        <f t="shared" si="14"/>
        <v>1679.1</v>
      </c>
    </row>
    <row r="69" spans="1:6" ht="44.45" customHeight="1" x14ac:dyDescent="0.25">
      <c r="A69" s="13" t="s">
        <v>47</v>
      </c>
      <c r="B69" s="22" t="s">
        <v>116</v>
      </c>
      <c r="C69" s="35"/>
      <c r="D69" s="25">
        <f>D70+D72+D74</f>
        <v>1326.1</v>
      </c>
      <c r="E69" s="25">
        <f t="shared" ref="E69:F69" si="15">E70+E72+E74</f>
        <v>1326.1</v>
      </c>
      <c r="F69" s="25">
        <f t="shared" si="15"/>
        <v>1326.1</v>
      </c>
    </row>
    <row r="70" spans="1:6" ht="126" x14ac:dyDescent="0.25">
      <c r="A70" s="13" t="s">
        <v>10</v>
      </c>
      <c r="B70" s="22" t="s">
        <v>116</v>
      </c>
      <c r="C70" s="35">
        <v>100</v>
      </c>
      <c r="D70" s="25">
        <f>D71</f>
        <v>1054.0999999999999</v>
      </c>
      <c r="E70" s="25">
        <f t="shared" ref="E70:F70" si="16">E71</f>
        <v>1054.0999999999999</v>
      </c>
      <c r="F70" s="25">
        <f t="shared" si="16"/>
        <v>1054.0999999999999</v>
      </c>
    </row>
    <row r="71" spans="1:6" ht="47.25" x14ac:dyDescent="0.25">
      <c r="A71" s="13" t="s">
        <v>11</v>
      </c>
      <c r="B71" s="22" t="s">
        <v>116</v>
      </c>
      <c r="C71" s="35">
        <v>120</v>
      </c>
      <c r="D71" s="25">
        <v>1054.0999999999999</v>
      </c>
      <c r="E71" s="25">
        <v>1054.0999999999999</v>
      </c>
      <c r="F71" s="25">
        <v>1054.0999999999999</v>
      </c>
    </row>
    <row r="72" spans="1:6" ht="47.25" x14ac:dyDescent="0.25">
      <c r="A72" s="13" t="s">
        <v>29</v>
      </c>
      <c r="B72" s="22" t="s">
        <v>116</v>
      </c>
      <c r="C72" s="35">
        <v>200</v>
      </c>
      <c r="D72" s="25">
        <f>D73</f>
        <v>260</v>
      </c>
      <c r="E72" s="25">
        <f t="shared" ref="E72:F72" si="17">E73</f>
        <v>260</v>
      </c>
      <c r="F72" s="25">
        <f t="shared" si="17"/>
        <v>260</v>
      </c>
    </row>
    <row r="73" spans="1:6" ht="68.099999999999994" customHeight="1" x14ac:dyDescent="0.25">
      <c r="A73" s="13" t="s">
        <v>28</v>
      </c>
      <c r="B73" s="22" t="s">
        <v>116</v>
      </c>
      <c r="C73" s="35">
        <v>240</v>
      </c>
      <c r="D73" s="25">
        <v>260</v>
      </c>
      <c r="E73" s="25">
        <v>260</v>
      </c>
      <c r="F73" s="25">
        <v>260</v>
      </c>
    </row>
    <row r="74" spans="1:6" x14ac:dyDescent="0.25">
      <c r="A74" s="13" t="s">
        <v>12</v>
      </c>
      <c r="B74" s="22" t="s">
        <v>116</v>
      </c>
      <c r="C74" s="35">
        <v>800</v>
      </c>
      <c r="D74" s="25">
        <f>D75</f>
        <v>12</v>
      </c>
      <c r="E74" s="25">
        <f t="shared" ref="E74:F74" si="18">E75</f>
        <v>12</v>
      </c>
      <c r="F74" s="25">
        <f t="shared" si="18"/>
        <v>12</v>
      </c>
    </row>
    <row r="75" spans="1:6" ht="31.5" x14ac:dyDescent="0.25">
      <c r="A75" s="13" t="s">
        <v>13</v>
      </c>
      <c r="B75" s="22" t="s">
        <v>116</v>
      </c>
      <c r="C75" s="35">
        <v>850</v>
      </c>
      <c r="D75" s="25">
        <v>12</v>
      </c>
      <c r="E75" s="25">
        <v>12</v>
      </c>
      <c r="F75" s="25">
        <v>12</v>
      </c>
    </row>
    <row r="76" spans="1:6" x14ac:dyDescent="0.25">
      <c r="A76" s="13" t="s">
        <v>5</v>
      </c>
      <c r="B76" s="22" t="s">
        <v>120</v>
      </c>
      <c r="C76" s="35">
        <v>500</v>
      </c>
      <c r="D76" s="25">
        <f>D77</f>
        <v>353</v>
      </c>
      <c r="E76" s="25">
        <f t="shared" ref="E76:F76" si="19">E77</f>
        <v>353</v>
      </c>
      <c r="F76" s="25">
        <f t="shared" si="19"/>
        <v>353</v>
      </c>
    </row>
    <row r="77" spans="1:6" x14ac:dyDescent="0.25">
      <c r="A77" s="26" t="s">
        <v>15</v>
      </c>
      <c r="B77" s="22" t="s">
        <v>120</v>
      </c>
      <c r="C77" s="35">
        <v>540</v>
      </c>
      <c r="D77" s="25">
        <v>353</v>
      </c>
      <c r="E77" s="25">
        <v>353</v>
      </c>
      <c r="F77" s="25">
        <v>353</v>
      </c>
    </row>
    <row r="78" spans="1:6" ht="79.5" customHeight="1" x14ac:dyDescent="0.25">
      <c r="A78" s="80" t="s">
        <v>20</v>
      </c>
      <c r="B78" s="49"/>
      <c r="C78" s="46"/>
      <c r="D78" s="40">
        <f>D79</f>
        <v>37.5</v>
      </c>
      <c r="E78" s="40">
        <f t="shared" ref="E78:F82" si="20">E79</f>
        <v>37.5</v>
      </c>
      <c r="F78" s="40">
        <f t="shared" si="20"/>
        <v>37.5</v>
      </c>
    </row>
    <row r="79" spans="1:6" ht="31.5" x14ac:dyDescent="0.25">
      <c r="A79" s="44" t="s">
        <v>50</v>
      </c>
      <c r="B79" s="27" t="s">
        <v>119</v>
      </c>
      <c r="C79" s="50"/>
      <c r="D79" s="51">
        <f>D80</f>
        <v>37.5</v>
      </c>
      <c r="E79" s="51">
        <f t="shared" si="20"/>
        <v>37.5</v>
      </c>
      <c r="F79" s="51">
        <f t="shared" si="20"/>
        <v>37.5</v>
      </c>
    </row>
    <row r="80" spans="1:6" ht="33.950000000000003" customHeight="1" x14ac:dyDescent="0.25">
      <c r="A80" s="52" t="s">
        <v>66</v>
      </c>
      <c r="B80" s="27" t="s">
        <v>119</v>
      </c>
      <c r="C80" s="23"/>
      <c r="D80" s="24">
        <f>D81</f>
        <v>37.5</v>
      </c>
      <c r="E80" s="24">
        <f t="shared" si="20"/>
        <v>37.5</v>
      </c>
      <c r="F80" s="24">
        <f t="shared" si="20"/>
        <v>37.5</v>
      </c>
    </row>
    <row r="81" spans="1:6" ht="70.5" customHeight="1" x14ac:dyDescent="0.25">
      <c r="A81" s="13" t="s">
        <v>79</v>
      </c>
      <c r="B81" s="27" t="s">
        <v>118</v>
      </c>
      <c r="C81" s="23"/>
      <c r="D81" s="24">
        <f>D82</f>
        <v>37.5</v>
      </c>
      <c r="E81" s="24">
        <f t="shared" si="20"/>
        <v>37.5</v>
      </c>
      <c r="F81" s="24">
        <f t="shared" si="20"/>
        <v>37.5</v>
      </c>
    </row>
    <row r="82" spans="1:6" ht="20.25" customHeight="1" x14ac:dyDescent="0.25">
      <c r="A82" s="13" t="s">
        <v>5</v>
      </c>
      <c r="B82" s="27" t="s">
        <v>118</v>
      </c>
      <c r="C82" s="23">
        <v>500</v>
      </c>
      <c r="D82" s="24">
        <f>D83</f>
        <v>37.5</v>
      </c>
      <c r="E82" s="24">
        <f t="shared" si="20"/>
        <v>37.5</v>
      </c>
      <c r="F82" s="24">
        <f t="shared" si="20"/>
        <v>37.5</v>
      </c>
    </row>
    <row r="83" spans="1:6" ht="20.25" customHeight="1" x14ac:dyDescent="0.25">
      <c r="A83" s="26" t="s">
        <v>15</v>
      </c>
      <c r="B83" s="27" t="s">
        <v>118</v>
      </c>
      <c r="C83" s="28">
        <v>540</v>
      </c>
      <c r="D83" s="29">
        <v>37.5</v>
      </c>
      <c r="E83" s="29">
        <v>37.5</v>
      </c>
      <c r="F83" s="29">
        <v>37.5</v>
      </c>
    </row>
    <row r="84" spans="1:6" ht="79.5" customHeight="1" x14ac:dyDescent="0.25">
      <c r="A84" s="5" t="s">
        <v>162</v>
      </c>
      <c r="B84" s="49"/>
      <c r="C84" s="46"/>
      <c r="D84" s="40">
        <f>D85</f>
        <v>178.5</v>
      </c>
      <c r="E84" s="40">
        <f t="shared" ref="E84:F88" si="21">E85</f>
        <v>0</v>
      </c>
      <c r="F84" s="40">
        <f t="shared" si="21"/>
        <v>0</v>
      </c>
    </row>
    <row r="85" spans="1:6" ht="31.5" x14ac:dyDescent="0.25">
      <c r="A85" s="44" t="s">
        <v>163</v>
      </c>
      <c r="B85" s="27" t="s">
        <v>164</v>
      </c>
      <c r="C85" s="50"/>
      <c r="D85" s="51">
        <f>D86</f>
        <v>178.5</v>
      </c>
      <c r="E85" s="51">
        <f t="shared" si="21"/>
        <v>0</v>
      </c>
      <c r="F85" s="51">
        <f t="shared" si="21"/>
        <v>0</v>
      </c>
    </row>
    <row r="86" spans="1:6" ht="93" customHeight="1" x14ac:dyDescent="0.25">
      <c r="A86" s="52" t="s">
        <v>165</v>
      </c>
      <c r="B86" s="27" t="s">
        <v>164</v>
      </c>
      <c r="C86" s="23"/>
      <c r="D86" s="24">
        <f>D87</f>
        <v>178.5</v>
      </c>
      <c r="E86" s="24">
        <f t="shared" si="21"/>
        <v>0</v>
      </c>
      <c r="F86" s="24">
        <f t="shared" si="21"/>
        <v>0</v>
      </c>
    </row>
    <row r="87" spans="1:6" ht="70.5" customHeight="1" x14ac:dyDescent="0.25">
      <c r="A87" s="13" t="s">
        <v>79</v>
      </c>
      <c r="B87" s="27" t="s">
        <v>166</v>
      </c>
      <c r="C87" s="23"/>
      <c r="D87" s="24">
        <f>D88</f>
        <v>178.5</v>
      </c>
      <c r="E87" s="24">
        <f t="shared" si="21"/>
        <v>0</v>
      </c>
      <c r="F87" s="24">
        <f t="shared" si="21"/>
        <v>0</v>
      </c>
    </row>
    <row r="88" spans="1:6" ht="49.5" customHeight="1" x14ac:dyDescent="0.25">
      <c r="A88" s="13" t="s">
        <v>29</v>
      </c>
      <c r="B88" s="27" t="s">
        <v>166</v>
      </c>
      <c r="C88" s="23">
        <v>200</v>
      </c>
      <c r="D88" s="24">
        <f>D89</f>
        <v>178.5</v>
      </c>
      <c r="E88" s="24">
        <f t="shared" si="21"/>
        <v>0</v>
      </c>
      <c r="F88" s="24">
        <f t="shared" si="21"/>
        <v>0</v>
      </c>
    </row>
    <row r="89" spans="1:6" ht="65.25" customHeight="1" x14ac:dyDescent="0.25">
      <c r="A89" s="26" t="s">
        <v>28</v>
      </c>
      <c r="B89" s="27" t="s">
        <v>166</v>
      </c>
      <c r="C89" s="28">
        <v>240</v>
      </c>
      <c r="D89" s="29">
        <v>178.5</v>
      </c>
      <c r="E89" s="29">
        <v>0</v>
      </c>
      <c r="F89" s="29">
        <v>0</v>
      </c>
    </row>
    <row r="90" spans="1:6" ht="20.25" customHeight="1" x14ac:dyDescent="0.25">
      <c r="A90" s="47" t="s">
        <v>21</v>
      </c>
      <c r="B90" s="49"/>
      <c r="C90" s="46"/>
      <c r="D90" s="40">
        <f>D91</f>
        <v>10</v>
      </c>
      <c r="E90" s="40">
        <f t="shared" ref="E90:F93" si="22">E91</f>
        <v>10</v>
      </c>
      <c r="F90" s="40">
        <f t="shared" si="22"/>
        <v>10</v>
      </c>
    </row>
    <row r="91" spans="1:6" x14ac:dyDescent="0.25">
      <c r="A91" s="44" t="s">
        <v>54</v>
      </c>
      <c r="B91" s="60" t="s">
        <v>134</v>
      </c>
      <c r="C91" s="61" t="s">
        <v>135</v>
      </c>
      <c r="D91" s="51">
        <f>D92</f>
        <v>10</v>
      </c>
      <c r="E91" s="51">
        <f t="shared" si="22"/>
        <v>10</v>
      </c>
      <c r="F91" s="51">
        <f t="shared" si="22"/>
        <v>10</v>
      </c>
    </row>
    <row r="92" spans="1:6" ht="31.5" x14ac:dyDescent="0.25">
      <c r="A92" s="13" t="s">
        <v>31</v>
      </c>
      <c r="B92" s="62" t="s">
        <v>136</v>
      </c>
      <c r="C92" s="63" t="s">
        <v>135</v>
      </c>
      <c r="D92" s="24">
        <f>D93</f>
        <v>10</v>
      </c>
      <c r="E92" s="24">
        <f t="shared" si="22"/>
        <v>10</v>
      </c>
      <c r="F92" s="24">
        <f t="shared" si="22"/>
        <v>10</v>
      </c>
    </row>
    <row r="93" spans="1:6" x14ac:dyDescent="0.25">
      <c r="A93" s="13" t="s">
        <v>12</v>
      </c>
      <c r="B93" s="62" t="s">
        <v>136</v>
      </c>
      <c r="C93" s="63">
        <v>800</v>
      </c>
      <c r="D93" s="24">
        <f>D94</f>
        <v>10</v>
      </c>
      <c r="E93" s="24">
        <f t="shared" si="22"/>
        <v>10</v>
      </c>
      <c r="F93" s="24">
        <f t="shared" si="22"/>
        <v>10</v>
      </c>
    </row>
    <row r="94" spans="1:6" x14ac:dyDescent="0.25">
      <c r="A94" s="26" t="s">
        <v>22</v>
      </c>
      <c r="B94" s="64" t="s">
        <v>136</v>
      </c>
      <c r="C94" s="65">
        <v>870</v>
      </c>
      <c r="D94" s="29">
        <v>10</v>
      </c>
      <c r="E94" s="29">
        <v>10</v>
      </c>
      <c r="F94" s="29">
        <v>10</v>
      </c>
    </row>
    <row r="95" spans="1:6" ht="44.1" customHeight="1" x14ac:dyDescent="0.25">
      <c r="A95" s="47" t="s">
        <v>4</v>
      </c>
      <c r="B95" s="49"/>
      <c r="C95" s="46"/>
      <c r="D95" s="40">
        <f>D96</f>
        <v>13</v>
      </c>
      <c r="E95" s="40">
        <f t="shared" ref="E95:F98" si="23">E96</f>
        <v>0</v>
      </c>
      <c r="F95" s="40">
        <f t="shared" si="23"/>
        <v>0</v>
      </c>
    </row>
    <row r="96" spans="1:6" ht="53.1" customHeight="1" x14ac:dyDescent="0.25">
      <c r="A96" s="16" t="s">
        <v>122</v>
      </c>
      <c r="B96" s="17" t="s">
        <v>123</v>
      </c>
      <c r="C96" s="50"/>
      <c r="D96" s="51">
        <f>D97</f>
        <v>13</v>
      </c>
      <c r="E96" s="51">
        <f t="shared" si="23"/>
        <v>0</v>
      </c>
      <c r="F96" s="51">
        <f t="shared" si="23"/>
        <v>0</v>
      </c>
    </row>
    <row r="97" spans="1:6" ht="66" customHeight="1" x14ac:dyDescent="0.25">
      <c r="A97" s="12" t="s">
        <v>121</v>
      </c>
      <c r="B97" s="27" t="s">
        <v>176</v>
      </c>
      <c r="C97" s="23"/>
      <c r="D97" s="24">
        <f>D98</f>
        <v>13</v>
      </c>
      <c r="E97" s="24">
        <f t="shared" si="23"/>
        <v>0</v>
      </c>
      <c r="F97" s="24">
        <f t="shared" si="23"/>
        <v>0</v>
      </c>
    </row>
    <row r="98" spans="1:6" x14ac:dyDescent="0.25">
      <c r="A98" s="13" t="s">
        <v>5</v>
      </c>
      <c r="B98" s="27" t="s">
        <v>176</v>
      </c>
      <c r="C98" s="23">
        <v>500</v>
      </c>
      <c r="D98" s="24">
        <f>D99</f>
        <v>13</v>
      </c>
      <c r="E98" s="24">
        <f t="shared" si="23"/>
        <v>0</v>
      </c>
      <c r="F98" s="24">
        <f t="shared" si="23"/>
        <v>0</v>
      </c>
    </row>
    <row r="99" spans="1:6" x14ac:dyDescent="0.25">
      <c r="A99" s="26" t="s">
        <v>15</v>
      </c>
      <c r="B99" s="27" t="s">
        <v>176</v>
      </c>
      <c r="C99" s="28">
        <v>540</v>
      </c>
      <c r="D99" s="29">
        <v>13</v>
      </c>
      <c r="E99" s="29">
        <v>0</v>
      </c>
      <c r="F99" s="29">
        <v>0</v>
      </c>
    </row>
    <row r="100" spans="1:6" ht="21" customHeight="1" x14ac:dyDescent="0.25">
      <c r="A100" s="47" t="s">
        <v>23</v>
      </c>
      <c r="B100" s="33"/>
      <c r="C100" s="46"/>
      <c r="D100" s="40">
        <f>D101</f>
        <v>125.3</v>
      </c>
      <c r="E100" s="40">
        <f t="shared" ref="E100:F102" si="24">E101</f>
        <v>126.7</v>
      </c>
      <c r="F100" s="40">
        <f t="shared" si="24"/>
        <v>131.80000000000001</v>
      </c>
    </row>
    <row r="101" spans="1:6" ht="31.5" x14ac:dyDescent="0.25">
      <c r="A101" s="47" t="s">
        <v>24</v>
      </c>
      <c r="B101" s="33"/>
      <c r="C101" s="15"/>
      <c r="D101" s="31">
        <f>D102</f>
        <v>125.3</v>
      </c>
      <c r="E101" s="31">
        <f t="shared" si="24"/>
        <v>126.7</v>
      </c>
      <c r="F101" s="31">
        <f t="shared" si="24"/>
        <v>131.80000000000001</v>
      </c>
    </row>
    <row r="102" spans="1:6" x14ac:dyDescent="0.25">
      <c r="A102" s="53" t="s">
        <v>112</v>
      </c>
      <c r="B102" s="17" t="s">
        <v>139</v>
      </c>
      <c r="C102" s="18"/>
      <c r="D102" s="19">
        <f>D103</f>
        <v>125.3</v>
      </c>
      <c r="E102" s="19">
        <f t="shared" si="24"/>
        <v>126.7</v>
      </c>
      <c r="F102" s="19">
        <f t="shared" si="24"/>
        <v>131.80000000000001</v>
      </c>
    </row>
    <row r="103" spans="1:6" ht="63" x14ac:dyDescent="0.25">
      <c r="A103" s="12" t="s">
        <v>111</v>
      </c>
      <c r="B103" s="45" t="s">
        <v>140</v>
      </c>
      <c r="C103" s="35"/>
      <c r="D103" s="25">
        <f>D104+D106</f>
        <v>125.3</v>
      </c>
      <c r="E103" s="25">
        <f t="shared" ref="E103:F103" si="25">E104+E106</f>
        <v>126.7</v>
      </c>
      <c r="F103" s="25">
        <f t="shared" si="25"/>
        <v>131.80000000000001</v>
      </c>
    </row>
    <row r="104" spans="1:6" ht="120.95" customHeight="1" x14ac:dyDescent="0.25">
      <c r="A104" s="13" t="s">
        <v>10</v>
      </c>
      <c r="B104" s="45" t="s">
        <v>140</v>
      </c>
      <c r="C104" s="35">
        <v>100</v>
      </c>
      <c r="D104" s="25">
        <f>D105</f>
        <v>110.5</v>
      </c>
      <c r="E104" s="25">
        <f t="shared" ref="E104:F104" si="26">E105</f>
        <v>111.8</v>
      </c>
      <c r="F104" s="25">
        <f t="shared" si="26"/>
        <v>116.4</v>
      </c>
    </row>
    <row r="105" spans="1:6" ht="47.25" x14ac:dyDescent="0.25">
      <c r="A105" s="13" t="s">
        <v>11</v>
      </c>
      <c r="B105" s="45" t="s">
        <v>140</v>
      </c>
      <c r="C105" s="35">
        <v>120</v>
      </c>
      <c r="D105" s="25">
        <v>110.5</v>
      </c>
      <c r="E105" s="25">
        <v>111.8</v>
      </c>
      <c r="F105" s="25">
        <v>116.4</v>
      </c>
    </row>
    <row r="106" spans="1:6" ht="47.25" x14ac:dyDescent="0.25">
      <c r="A106" s="13" t="s">
        <v>29</v>
      </c>
      <c r="B106" s="45" t="s">
        <v>140</v>
      </c>
      <c r="C106" s="23">
        <v>200</v>
      </c>
      <c r="D106" s="24">
        <f>D107</f>
        <v>14.8</v>
      </c>
      <c r="E106" s="24">
        <f t="shared" ref="E106:F106" si="27">E107</f>
        <v>14.9</v>
      </c>
      <c r="F106" s="24">
        <f t="shared" si="27"/>
        <v>15.4</v>
      </c>
    </row>
    <row r="107" spans="1:6" ht="63" x14ac:dyDescent="0.25">
      <c r="A107" s="26" t="s">
        <v>28</v>
      </c>
      <c r="B107" s="45" t="s">
        <v>140</v>
      </c>
      <c r="C107" s="28">
        <v>240</v>
      </c>
      <c r="D107" s="29">
        <v>14.8</v>
      </c>
      <c r="E107" s="29">
        <v>14.9</v>
      </c>
      <c r="F107" s="29">
        <v>15.4</v>
      </c>
    </row>
    <row r="108" spans="1:6" ht="47.25" x14ac:dyDescent="0.25">
      <c r="A108" s="47" t="s">
        <v>33</v>
      </c>
      <c r="B108" s="33"/>
      <c r="C108" s="46"/>
      <c r="D108" s="40">
        <f t="shared" ref="D108:D116" si="28">D109</f>
        <v>612.6</v>
      </c>
      <c r="E108" s="40">
        <f t="shared" ref="E108:F116" si="29">E109</f>
        <v>30</v>
      </c>
      <c r="F108" s="40">
        <f t="shared" si="29"/>
        <v>30</v>
      </c>
    </row>
    <row r="109" spans="1:6" ht="80.25" customHeight="1" x14ac:dyDescent="0.25">
      <c r="A109" s="47" t="s">
        <v>113</v>
      </c>
      <c r="B109" s="33"/>
      <c r="C109" s="46"/>
      <c r="D109" s="40">
        <f t="shared" si="28"/>
        <v>612.6</v>
      </c>
      <c r="E109" s="40">
        <f t="shared" si="29"/>
        <v>30</v>
      </c>
      <c r="F109" s="40">
        <f t="shared" si="29"/>
        <v>30</v>
      </c>
    </row>
    <row r="110" spans="1:6" ht="39" customHeight="1" x14ac:dyDescent="0.25">
      <c r="A110" s="12" t="s">
        <v>150</v>
      </c>
      <c r="B110" s="22" t="s">
        <v>149</v>
      </c>
      <c r="C110" s="18"/>
      <c r="D110" s="19">
        <f t="shared" si="28"/>
        <v>612.6</v>
      </c>
      <c r="E110" s="19">
        <f>E111</f>
        <v>30</v>
      </c>
      <c r="F110" s="19">
        <f>F111</f>
        <v>30</v>
      </c>
    </row>
    <row r="111" spans="1:6" ht="33" customHeight="1" x14ac:dyDescent="0.25">
      <c r="A111" s="12" t="s">
        <v>150</v>
      </c>
      <c r="B111" s="22" t="s">
        <v>148</v>
      </c>
      <c r="C111" s="23"/>
      <c r="D111" s="24">
        <f>D115+D112</f>
        <v>612.6</v>
      </c>
      <c r="E111" s="24">
        <f>E115</f>
        <v>30</v>
      </c>
      <c r="F111" s="24">
        <f>F115</f>
        <v>30</v>
      </c>
    </row>
    <row r="112" spans="1:6" ht="56.25" customHeight="1" x14ac:dyDescent="0.25">
      <c r="A112" s="12" t="s">
        <v>49</v>
      </c>
      <c r="B112" s="22" t="s">
        <v>167</v>
      </c>
      <c r="C112" s="23"/>
      <c r="D112" s="24">
        <f t="shared" si="28"/>
        <v>477.6</v>
      </c>
      <c r="E112" s="24">
        <f t="shared" si="29"/>
        <v>0</v>
      </c>
      <c r="F112" s="24">
        <f t="shared" si="29"/>
        <v>0</v>
      </c>
    </row>
    <row r="113" spans="1:6" ht="47.25" x14ac:dyDescent="0.25">
      <c r="A113" s="13" t="s">
        <v>29</v>
      </c>
      <c r="B113" s="22" t="s">
        <v>167</v>
      </c>
      <c r="C113" s="23">
        <v>200</v>
      </c>
      <c r="D113" s="24">
        <f t="shared" si="28"/>
        <v>477.6</v>
      </c>
      <c r="E113" s="24">
        <f t="shared" si="29"/>
        <v>0</v>
      </c>
      <c r="F113" s="24">
        <f t="shared" si="29"/>
        <v>0</v>
      </c>
    </row>
    <row r="114" spans="1:6" ht="63" x14ac:dyDescent="0.25">
      <c r="A114" s="13" t="s">
        <v>28</v>
      </c>
      <c r="B114" s="22" t="s">
        <v>167</v>
      </c>
      <c r="C114" s="23">
        <v>240</v>
      </c>
      <c r="D114" s="24">
        <v>477.6</v>
      </c>
      <c r="E114" s="24">
        <v>0</v>
      </c>
      <c r="F114" s="24">
        <v>0</v>
      </c>
    </row>
    <row r="115" spans="1:6" ht="56.25" customHeight="1" x14ac:dyDescent="0.25">
      <c r="A115" s="12" t="s">
        <v>49</v>
      </c>
      <c r="B115" s="22" t="s">
        <v>147</v>
      </c>
      <c r="C115" s="23"/>
      <c r="D115" s="24">
        <f t="shared" si="28"/>
        <v>135</v>
      </c>
      <c r="E115" s="24">
        <f t="shared" si="29"/>
        <v>30</v>
      </c>
      <c r="F115" s="24">
        <f t="shared" si="29"/>
        <v>30</v>
      </c>
    </row>
    <row r="116" spans="1:6" ht="47.25" x14ac:dyDescent="0.25">
      <c r="A116" s="13" t="s">
        <v>29</v>
      </c>
      <c r="B116" s="22" t="s">
        <v>147</v>
      </c>
      <c r="C116" s="23">
        <v>200</v>
      </c>
      <c r="D116" s="24">
        <f t="shared" si="28"/>
        <v>135</v>
      </c>
      <c r="E116" s="24">
        <f t="shared" si="29"/>
        <v>30</v>
      </c>
      <c r="F116" s="24">
        <f t="shared" si="29"/>
        <v>30</v>
      </c>
    </row>
    <row r="117" spans="1:6" ht="63" x14ac:dyDescent="0.25">
      <c r="A117" s="13" t="s">
        <v>28</v>
      </c>
      <c r="B117" s="22" t="s">
        <v>147</v>
      </c>
      <c r="C117" s="23">
        <v>240</v>
      </c>
      <c r="D117" s="24">
        <f>30+105</f>
        <v>135</v>
      </c>
      <c r="E117" s="24">
        <v>30</v>
      </c>
      <c r="F117" s="24">
        <v>30</v>
      </c>
    </row>
    <row r="118" spans="1:6" ht="63" hidden="1" x14ac:dyDescent="0.25">
      <c r="A118" s="13" t="s">
        <v>48</v>
      </c>
      <c r="B118" s="22" t="s">
        <v>64</v>
      </c>
      <c r="C118" s="23"/>
      <c r="D118" s="24"/>
      <c r="E118" s="24"/>
      <c r="F118" s="24"/>
    </row>
    <row r="119" spans="1:6" ht="94.5" hidden="1" x14ac:dyDescent="0.25">
      <c r="A119" s="12" t="s">
        <v>49</v>
      </c>
      <c r="B119" s="22" t="s">
        <v>65</v>
      </c>
      <c r="C119" s="23"/>
      <c r="D119" s="24"/>
      <c r="E119" s="24"/>
      <c r="F119" s="24"/>
    </row>
    <row r="120" spans="1:6" ht="94.5" hidden="1" x14ac:dyDescent="0.25">
      <c r="A120" s="13" t="s">
        <v>38</v>
      </c>
      <c r="B120" s="22" t="s">
        <v>83</v>
      </c>
      <c r="C120" s="23">
        <v>600</v>
      </c>
      <c r="D120" s="24"/>
      <c r="E120" s="24"/>
      <c r="F120" s="24"/>
    </row>
    <row r="121" spans="1:6" ht="95.45" hidden="1" customHeight="1" x14ac:dyDescent="0.25">
      <c r="A121" s="26" t="s">
        <v>34</v>
      </c>
      <c r="B121" s="27" t="s">
        <v>84</v>
      </c>
      <c r="C121" s="28">
        <v>630</v>
      </c>
      <c r="D121" s="29"/>
      <c r="E121" s="29"/>
      <c r="F121" s="29"/>
    </row>
    <row r="122" spans="1:6" ht="31.5" hidden="1" x14ac:dyDescent="0.25">
      <c r="A122" s="47" t="s">
        <v>6</v>
      </c>
      <c r="B122" s="33"/>
      <c r="C122" s="11"/>
      <c r="D122" s="32"/>
      <c r="E122" s="32"/>
      <c r="F122" s="32"/>
    </row>
    <row r="123" spans="1:6" ht="47.25" hidden="1" x14ac:dyDescent="0.25">
      <c r="A123" s="8" t="s">
        <v>55</v>
      </c>
      <c r="B123" s="33" t="s">
        <v>69</v>
      </c>
      <c r="C123" s="11"/>
      <c r="D123" s="32"/>
      <c r="E123" s="32"/>
      <c r="F123" s="32"/>
    </row>
    <row r="124" spans="1:6" ht="63" hidden="1" customHeight="1" x14ac:dyDescent="0.25">
      <c r="A124" s="8" t="s">
        <v>68</v>
      </c>
      <c r="B124" s="33" t="s">
        <v>85</v>
      </c>
      <c r="C124" s="15"/>
      <c r="D124" s="31"/>
      <c r="E124" s="31"/>
      <c r="F124" s="31"/>
    </row>
    <row r="125" spans="1:6" ht="78.75" hidden="1" x14ac:dyDescent="0.25">
      <c r="A125" s="8" t="s">
        <v>29</v>
      </c>
      <c r="B125" s="33" t="s">
        <v>86</v>
      </c>
      <c r="C125" s="15">
        <v>200</v>
      </c>
      <c r="D125" s="31"/>
      <c r="E125" s="31"/>
      <c r="F125" s="31"/>
    </row>
    <row r="126" spans="1:6" ht="78.75" hidden="1" x14ac:dyDescent="0.25">
      <c r="A126" s="8" t="s">
        <v>28</v>
      </c>
      <c r="B126" s="33" t="s">
        <v>87</v>
      </c>
      <c r="C126" s="15">
        <v>240</v>
      </c>
      <c r="D126" s="31"/>
      <c r="E126" s="31"/>
      <c r="F126" s="31"/>
    </row>
    <row r="127" spans="1:6" ht="32.1" customHeight="1" x14ac:dyDescent="0.25">
      <c r="A127" s="47" t="s">
        <v>7</v>
      </c>
      <c r="B127" s="33"/>
      <c r="C127" s="10"/>
      <c r="D127" s="34">
        <f>D147</f>
        <v>486.6</v>
      </c>
      <c r="E127" s="34">
        <f t="shared" ref="E127:F127" si="30">E147</f>
        <v>298.89999999999998</v>
      </c>
      <c r="F127" s="34">
        <f t="shared" si="30"/>
        <v>233.50000000000006</v>
      </c>
    </row>
    <row r="128" spans="1:6" ht="18" hidden="1" customHeight="1" x14ac:dyDescent="0.25">
      <c r="A128" s="47" t="s">
        <v>32</v>
      </c>
      <c r="B128" s="33"/>
      <c r="C128" s="15"/>
      <c r="D128" s="31"/>
      <c r="E128" s="31"/>
      <c r="F128" s="31"/>
    </row>
    <row r="129" spans="1:6" ht="47.25" hidden="1" x14ac:dyDescent="0.25">
      <c r="A129" s="44" t="s">
        <v>58</v>
      </c>
      <c r="B129" s="17" t="s">
        <v>70</v>
      </c>
      <c r="C129" s="37"/>
      <c r="D129" s="20"/>
      <c r="E129" s="20"/>
      <c r="F129" s="20"/>
    </row>
    <row r="130" spans="1:6" ht="143.44999999999999" hidden="1" customHeight="1" x14ac:dyDescent="0.25">
      <c r="A130" s="13" t="s">
        <v>57</v>
      </c>
      <c r="B130" s="22" t="s">
        <v>88</v>
      </c>
      <c r="C130" s="35"/>
      <c r="D130" s="25"/>
      <c r="E130" s="25"/>
      <c r="F130" s="25"/>
    </row>
    <row r="131" spans="1:6" ht="78.75" hidden="1" x14ac:dyDescent="0.25">
      <c r="A131" s="13" t="s">
        <v>29</v>
      </c>
      <c r="B131" s="22" t="s">
        <v>89</v>
      </c>
      <c r="C131" s="23">
        <v>200</v>
      </c>
      <c r="D131" s="24"/>
      <c r="E131" s="24"/>
      <c r="F131" s="24"/>
    </row>
    <row r="132" spans="1:6" ht="78.75" hidden="1" x14ac:dyDescent="0.25">
      <c r="A132" s="13" t="s">
        <v>28</v>
      </c>
      <c r="B132" s="22" t="s">
        <v>90</v>
      </c>
      <c r="C132" s="23">
        <v>240</v>
      </c>
      <c r="D132" s="24"/>
      <c r="E132" s="24"/>
      <c r="F132" s="24"/>
    </row>
    <row r="133" spans="1:6" ht="63.6" hidden="1" customHeight="1" x14ac:dyDescent="0.25">
      <c r="A133" s="13" t="s">
        <v>67</v>
      </c>
      <c r="B133" s="22" t="s">
        <v>91</v>
      </c>
      <c r="C133" s="35"/>
      <c r="D133" s="25"/>
      <c r="E133" s="25"/>
      <c r="F133" s="25"/>
    </row>
    <row r="134" spans="1:6" ht="78.75" hidden="1" x14ac:dyDescent="0.25">
      <c r="A134" s="13" t="s">
        <v>29</v>
      </c>
      <c r="B134" s="22" t="s">
        <v>92</v>
      </c>
      <c r="C134" s="23">
        <v>200</v>
      </c>
      <c r="D134" s="24"/>
      <c r="E134" s="24"/>
      <c r="F134" s="24"/>
    </row>
    <row r="135" spans="1:6" ht="78.75" hidden="1" x14ac:dyDescent="0.25">
      <c r="A135" s="13" t="s">
        <v>28</v>
      </c>
      <c r="B135" s="22" t="s">
        <v>93</v>
      </c>
      <c r="C135" s="23">
        <v>240</v>
      </c>
      <c r="D135" s="24"/>
      <c r="E135" s="24"/>
      <c r="F135" s="24"/>
    </row>
    <row r="136" spans="1:6" ht="78.75" hidden="1" x14ac:dyDescent="0.25">
      <c r="A136" s="12" t="s">
        <v>71</v>
      </c>
      <c r="B136" s="22" t="s">
        <v>94</v>
      </c>
      <c r="C136" s="35"/>
      <c r="D136" s="25"/>
      <c r="E136" s="25"/>
      <c r="F136" s="25"/>
    </row>
    <row r="137" spans="1:6" ht="78.75" hidden="1" x14ac:dyDescent="0.25">
      <c r="A137" s="13" t="s">
        <v>29</v>
      </c>
      <c r="B137" s="22" t="s">
        <v>95</v>
      </c>
      <c r="C137" s="23">
        <v>200</v>
      </c>
      <c r="D137" s="24"/>
      <c r="E137" s="24"/>
      <c r="F137" s="24"/>
    </row>
    <row r="138" spans="1:6" ht="78.75" hidden="1" x14ac:dyDescent="0.25">
      <c r="A138" s="13" t="s">
        <v>28</v>
      </c>
      <c r="B138" s="22" t="s">
        <v>96</v>
      </c>
      <c r="C138" s="23">
        <v>240</v>
      </c>
      <c r="D138" s="24"/>
      <c r="E138" s="24"/>
      <c r="F138" s="24"/>
    </row>
    <row r="139" spans="1:6" ht="21.6" hidden="1" customHeight="1" x14ac:dyDescent="0.25">
      <c r="A139" s="47" t="s">
        <v>8</v>
      </c>
      <c r="B139" s="33"/>
      <c r="C139" s="15"/>
      <c r="D139" s="31"/>
      <c r="E139" s="31"/>
      <c r="F139" s="31"/>
    </row>
    <row r="140" spans="1:6" ht="47.25" hidden="1" x14ac:dyDescent="0.25">
      <c r="A140" s="44" t="s">
        <v>56</v>
      </c>
      <c r="B140" s="17" t="s">
        <v>72</v>
      </c>
      <c r="C140" s="18"/>
      <c r="D140" s="19"/>
      <c r="E140" s="19"/>
      <c r="F140" s="19"/>
    </row>
    <row r="141" spans="1:6" ht="156.6" hidden="1" customHeight="1" x14ac:dyDescent="0.25">
      <c r="A141" s="13" t="s">
        <v>57</v>
      </c>
      <c r="B141" s="22" t="s">
        <v>97</v>
      </c>
      <c r="C141" s="35"/>
      <c r="D141" s="25"/>
      <c r="E141" s="25"/>
      <c r="F141" s="25"/>
    </row>
    <row r="142" spans="1:6" ht="78.75" hidden="1" x14ac:dyDescent="0.25">
      <c r="A142" s="13" t="s">
        <v>29</v>
      </c>
      <c r="B142" s="22" t="s">
        <v>98</v>
      </c>
      <c r="C142" s="23">
        <v>200</v>
      </c>
      <c r="D142" s="24"/>
      <c r="E142" s="24"/>
      <c r="F142" s="24"/>
    </row>
    <row r="143" spans="1:6" ht="78.75" hidden="1" x14ac:dyDescent="0.25">
      <c r="A143" s="13" t="s">
        <v>28</v>
      </c>
      <c r="B143" s="22" t="s">
        <v>99</v>
      </c>
      <c r="C143" s="23">
        <v>240</v>
      </c>
      <c r="D143" s="24"/>
      <c r="E143" s="24"/>
      <c r="F143" s="24"/>
    </row>
    <row r="144" spans="1:6" ht="65.45" hidden="1" customHeight="1" x14ac:dyDescent="0.25">
      <c r="A144" s="13" t="s">
        <v>77</v>
      </c>
      <c r="B144" s="22" t="s">
        <v>100</v>
      </c>
      <c r="C144" s="35"/>
      <c r="D144" s="25"/>
      <c r="E144" s="25"/>
      <c r="F144" s="25"/>
    </row>
    <row r="145" spans="1:7" ht="65.099999999999994" hidden="1" customHeight="1" x14ac:dyDescent="0.25">
      <c r="A145" s="13" t="s">
        <v>29</v>
      </c>
      <c r="B145" s="22" t="s">
        <v>101</v>
      </c>
      <c r="C145" s="23">
        <v>200</v>
      </c>
      <c r="D145" s="24"/>
      <c r="E145" s="24"/>
      <c r="F145" s="24"/>
    </row>
    <row r="146" spans="1:7" ht="78.75" hidden="1" x14ac:dyDescent="0.25">
      <c r="A146" s="26" t="s">
        <v>28</v>
      </c>
      <c r="B146" s="27" t="s">
        <v>102</v>
      </c>
      <c r="C146" s="28">
        <v>240</v>
      </c>
      <c r="D146" s="29"/>
      <c r="E146" s="29"/>
      <c r="F146" s="29"/>
    </row>
    <row r="147" spans="1:7" ht="18.600000000000001" customHeight="1" x14ac:dyDescent="0.25">
      <c r="A147" s="47" t="s">
        <v>9</v>
      </c>
      <c r="B147" s="33"/>
      <c r="C147" s="46"/>
      <c r="D147" s="40">
        <f>D153</f>
        <v>486.6</v>
      </c>
      <c r="E147" s="40">
        <f>E153+E148</f>
        <v>298.89999999999998</v>
      </c>
      <c r="F147" s="40">
        <f>F153+F148</f>
        <v>233.50000000000006</v>
      </c>
    </row>
    <row r="148" spans="1:7" ht="112.5" hidden="1" customHeight="1" x14ac:dyDescent="0.25">
      <c r="A148" s="6" t="s">
        <v>153</v>
      </c>
      <c r="B148" s="78" t="s">
        <v>156</v>
      </c>
      <c r="C148" s="69" t="s">
        <v>135</v>
      </c>
      <c r="D148" s="70">
        <f>D149</f>
        <v>0</v>
      </c>
      <c r="E148" s="70">
        <f t="shared" ref="E148:F151" si="31">E149</f>
        <v>0</v>
      </c>
      <c r="F148" s="70">
        <f t="shared" si="31"/>
        <v>0</v>
      </c>
    </row>
    <row r="149" spans="1:7" ht="65.25" hidden="1" customHeight="1" x14ac:dyDescent="0.25">
      <c r="A149" s="16" t="s">
        <v>151</v>
      </c>
      <c r="B149" s="17" t="s">
        <v>155</v>
      </c>
      <c r="C149" s="71" t="s">
        <v>135</v>
      </c>
      <c r="D149" s="72">
        <f>D150</f>
        <v>0</v>
      </c>
      <c r="E149" s="72">
        <f t="shared" si="31"/>
        <v>0</v>
      </c>
      <c r="F149" s="72">
        <f t="shared" si="31"/>
        <v>0</v>
      </c>
    </row>
    <row r="150" spans="1:7" ht="50.25" hidden="1" customHeight="1" x14ac:dyDescent="0.25">
      <c r="A150" s="73" t="s">
        <v>152</v>
      </c>
      <c r="B150" s="17" t="s">
        <v>154</v>
      </c>
      <c r="C150" s="74" t="s">
        <v>135</v>
      </c>
      <c r="D150" s="75">
        <f>D151</f>
        <v>0</v>
      </c>
      <c r="E150" s="75">
        <f t="shared" si="31"/>
        <v>0</v>
      </c>
      <c r="F150" s="75">
        <f t="shared" si="31"/>
        <v>0</v>
      </c>
    </row>
    <row r="151" spans="1:7" ht="51" hidden="1" customHeight="1" x14ac:dyDescent="0.25">
      <c r="A151" s="13" t="s">
        <v>29</v>
      </c>
      <c r="B151" s="17" t="s">
        <v>154</v>
      </c>
      <c r="C151" s="23">
        <v>200</v>
      </c>
      <c r="D151" s="76">
        <f>D152</f>
        <v>0</v>
      </c>
      <c r="E151" s="76">
        <f t="shared" si="31"/>
        <v>0</v>
      </c>
      <c r="F151" s="76">
        <f t="shared" si="31"/>
        <v>0</v>
      </c>
    </row>
    <row r="152" spans="1:7" ht="71.25" hidden="1" customHeight="1" x14ac:dyDescent="0.25">
      <c r="A152" s="26" t="s">
        <v>28</v>
      </c>
      <c r="B152" s="17" t="s">
        <v>154</v>
      </c>
      <c r="C152" s="28">
        <v>240</v>
      </c>
      <c r="D152" s="77">
        <v>0</v>
      </c>
      <c r="E152" s="77">
        <v>0</v>
      </c>
      <c r="F152" s="77">
        <v>0</v>
      </c>
    </row>
    <row r="153" spans="1:7" ht="31.5" x14ac:dyDescent="0.25">
      <c r="A153" s="44" t="s">
        <v>59</v>
      </c>
      <c r="B153" s="17" t="s">
        <v>126</v>
      </c>
      <c r="C153" s="50"/>
      <c r="D153" s="51">
        <f>D157</f>
        <v>486.6</v>
      </c>
      <c r="E153" s="51">
        <f t="shared" ref="E153:F153" si="32">E157</f>
        <v>298.89999999999998</v>
      </c>
      <c r="F153" s="51">
        <f t="shared" si="32"/>
        <v>233.50000000000006</v>
      </c>
    </row>
    <row r="154" spans="1:7" ht="161.44999999999999" hidden="1" customHeight="1" x14ac:dyDescent="0.25">
      <c r="A154" s="13" t="s">
        <v>35</v>
      </c>
      <c r="B154" s="22" t="s">
        <v>103</v>
      </c>
      <c r="C154" s="35"/>
      <c r="D154" s="25"/>
      <c r="E154" s="25"/>
      <c r="F154" s="25"/>
    </row>
    <row r="155" spans="1:7" ht="78.75" hidden="1" x14ac:dyDescent="0.25">
      <c r="A155" s="13" t="s">
        <v>29</v>
      </c>
      <c r="B155" s="22" t="s">
        <v>104</v>
      </c>
      <c r="C155" s="35">
        <v>200</v>
      </c>
      <c r="D155" s="25"/>
      <c r="E155" s="25"/>
      <c r="F155" s="25"/>
    </row>
    <row r="156" spans="1:7" ht="78.75" hidden="1" x14ac:dyDescent="0.25">
      <c r="A156" s="13" t="s">
        <v>28</v>
      </c>
      <c r="B156" s="22" t="s">
        <v>105</v>
      </c>
      <c r="C156" s="35">
        <v>240</v>
      </c>
      <c r="D156" s="25"/>
      <c r="E156" s="25"/>
      <c r="F156" s="25"/>
    </row>
    <row r="157" spans="1:7" ht="63" x14ac:dyDescent="0.25">
      <c r="A157" s="13" t="s">
        <v>75</v>
      </c>
      <c r="B157" s="45" t="s">
        <v>125</v>
      </c>
      <c r="C157" s="35"/>
      <c r="D157" s="25">
        <f>D158</f>
        <v>486.6</v>
      </c>
      <c r="E157" s="25">
        <f t="shared" ref="E157:F158" si="33">E158</f>
        <v>298.89999999999998</v>
      </c>
      <c r="F157" s="25">
        <f t="shared" si="33"/>
        <v>233.50000000000006</v>
      </c>
      <c r="G157" s="4"/>
    </row>
    <row r="158" spans="1:7" ht="47.25" x14ac:dyDescent="0.25">
      <c r="A158" s="13" t="s">
        <v>29</v>
      </c>
      <c r="B158" s="45" t="s">
        <v>125</v>
      </c>
      <c r="C158" s="35">
        <v>200</v>
      </c>
      <c r="D158" s="25">
        <f>D159</f>
        <v>486.6</v>
      </c>
      <c r="E158" s="25">
        <f t="shared" si="33"/>
        <v>298.89999999999998</v>
      </c>
      <c r="F158" s="25">
        <f t="shared" si="33"/>
        <v>233.50000000000006</v>
      </c>
    </row>
    <row r="159" spans="1:7" ht="63" x14ac:dyDescent="0.25">
      <c r="A159" s="26" t="s">
        <v>28</v>
      </c>
      <c r="B159" s="45" t="s">
        <v>125</v>
      </c>
      <c r="C159" s="39">
        <v>240</v>
      </c>
      <c r="D159" s="30">
        <f>394.6-10+102</f>
        <v>486.6</v>
      </c>
      <c r="E159" s="30">
        <f>394.6-12.8-72.9-10</f>
        <v>298.89999999999998</v>
      </c>
      <c r="F159" s="30">
        <f>394.6-5.4-F180-10</f>
        <v>233.50000000000006</v>
      </c>
    </row>
    <row r="160" spans="1:7" ht="20.45" hidden="1" customHeight="1" x14ac:dyDescent="0.25">
      <c r="A160" s="47" t="s">
        <v>14</v>
      </c>
      <c r="B160" s="33"/>
      <c r="C160" s="11"/>
      <c r="D160" s="32"/>
      <c r="E160" s="32"/>
      <c r="F160" s="32"/>
    </row>
    <row r="161" spans="1:6" ht="21.95" hidden="1" customHeight="1" x14ac:dyDescent="0.25">
      <c r="A161" s="47" t="s">
        <v>30</v>
      </c>
      <c r="B161" s="33"/>
      <c r="C161" s="11"/>
      <c r="D161" s="32"/>
      <c r="E161" s="32"/>
      <c r="F161" s="32"/>
    </row>
    <row r="162" spans="1:6" ht="39" hidden="1" customHeight="1" x14ac:dyDescent="0.25">
      <c r="A162" s="54" t="s">
        <v>80</v>
      </c>
      <c r="B162" s="17" t="s">
        <v>73</v>
      </c>
      <c r="C162" s="37"/>
      <c r="D162" s="20"/>
      <c r="E162" s="20"/>
      <c r="F162" s="20"/>
    </row>
    <row r="163" spans="1:6" ht="62.1" hidden="1" customHeight="1" x14ac:dyDescent="0.25">
      <c r="A163" s="12" t="s">
        <v>74</v>
      </c>
      <c r="B163" s="22" t="s">
        <v>106</v>
      </c>
      <c r="C163" s="35"/>
      <c r="D163" s="25"/>
      <c r="E163" s="25"/>
      <c r="F163" s="25"/>
    </row>
    <row r="164" spans="1:6" ht="78.75" hidden="1" x14ac:dyDescent="0.25">
      <c r="A164" s="12" t="s">
        <v>29</v>
      </c>
      <c r="B164" s="22" t="s">
        <v>107</v>
      </c>
      <c r="C164" s="35">
        <v>200</v>
      </c>
      <c r="D164" s="25"/>
      <c r="E164" s="25"/>
      <c r="F164" s="25"/>
    </row>
    <row r="165" spans="1:6" ht="78.75" hidden="1" x14ac:dyDescent="0.25">
      <c r="A165" s="38" t="s">
        <v>28</v>
      </c>
      <c r="B165" s="27" t="s">
        <v>107</v>
      </c>
      <c r="C165" s="39">
        <v>240</v>
      </c>
      <c r="D165" s="30"/>
      <c r="E165" s="30"/>
      <c r="F165" s="30"/>
    </row>
    <row r="166" spans="1:6" hidden="1" x14ac:dyDescent="0.25">
      <c r="A166" s="14"/>
      <c r="B166" s="33"/>
      <c r="C166" s="11"/>
      <c r="D166" s="32"/>
      <c r="E166" s="32"/>
      <c r="F166" s="32"/>
    </row>
    <row r="167" spans="1:6" ht="18" customHeight="1" x14ac:dyDescent="0.25">
      <c r="A167" s="5" t="s">
        <v>36</v>
      </c>
      <c r="B167" s="33"/>
      <c r="C167" s="11"/>
      <c r="D167" s="34">
        <f>D168</f>
        <v>30</v>
      </c>
      <c r="E167" s="34">
        <f t="shared" ref="E167:F171" si="34">E168</f>
        <v>30</v>
      </c>
      <c r="F167" s="34">
        <f t="shared" si="34"/>
        <v>30</v>
      </c>
    </row>
    <row r="168" spans="1:6" ht="18.95" customHeight="1" x14ac:dyDescent="0.25">
      <c r="A168" s="5" t="s">
        <v>37</v>
      </c>
      <c r="B168" s="33"/>
      <c r="C168" s="11"/>
      <c r="D168" s="34">
        <f>D169</f>
        <v>30</v>
      </c>
      <c r="E168" s="34">
        <f t="shared" si="34"/>
        <v>30</v>
      </c>
      <c r="F168" s="34">
        <f t="shared" si="34"/>
        <v>30</v>
      </c>
    </row>
    <row r="169" spans="1:6" ht="34.5" customHeight="1" x14ac:dyDescent="0.25">
      <c r="A169" s="54" t="s">
        <v>132</v>
      </c>
      <c r="B169" s="17" t="s">
        <v>130</v>
      </c>
      <c r="C169" s="37"/>
      <c r="D169" s="20">
        <f>D170</f>
        <v>30</v>
      </c>
      <c r="E169" s="20">
        <f t="shared" si="34"/>
        <v>30</v>
      </c>
      <c r="F169" s="20">
        <f t="shared" si="34"/>
        <v>30</v>
      </c>
    </row>
    <row r="170" spans="1:6" x14ac:dyDescent="0.25">
      <c r="A170" s="12" t="s">
        <v>131</v>
      </c>
      <c r="B170" s="27" t="s">
        <v>129</v>
      </c>
      <c r="C170" s="35"/>
      <c r="D170" s="25">
        <f>D171</f>
        <v>30</v>
      </c>
      <c r="E170" s="25">
        <f t="shared" si="34"/>
        <v>30</v>
      </c>
      <c r="F170" s="25">
        <f t="shared" si="34"/>
        <v>30</v>
      </c>
    </row>
    <row r="171" spans="1:6" ht="47.25" x14ac:dyDescent="0.25">
      <c r="A171" s="13" t="s">
        <v>29</v>
      </c>
      <c r="B171" s="27" t="s">
        <v>129</v>
      </c>
      <c r="C171" s="41" t="s">
        <v>128</v>
      </c>
      <c r="D171" s="24">
        <f>D172</f>
        <v>30</v>
      </c>
      <c r="E171" s="24">
        <f t="shared" si="34"/>
        <v>30</v>
      </c>
      <c r="F171" s="24">
        <f t="shared" si="34"/>
        <v>30</v>
      </c>
    </row>
    <row r="172" spans="1:6" ht="63.95" customHeight="1" x14ac:dyDescent="0.25">
      <c r="A172" s="26" t="s">
        <v>28</v>
      </c>
      <c r="B172" s="27" t="s">
        <v>129</v>
      </c>
      <c r="C172" s="42" t="s">
        <v>127</v>
      </c>
      <c r="D172" s="29">
        <v>30</v>
      </c>
      <c r="E172" s="29">
        <v>30</v>
      </c>
      <c r="F172" s="29">
        <v>30</v>
      </c>
    </row>
    <row r="173" spans="1:6" ht="20.25" hidden="1" customHeight="1" x14ac:dyDescent="0.25">
      <c r="A173" s="47" t="s">
        <v>16</v>
      </c>
      <c r="B173" s="33"/>
      <c r="C173" s="46"/>
      <c r="D173" s="40"/>
      <c r="E173" s="40"/>
      <c r="F173" s="40"/>
    </row>
    <row r="174" spans="1:6" ht="20.45" hidden="1" customHeight="1" x14ac:dyDescent="0.25">
      <c r="A174" s="47" t="s">
        <v>26</v>
      </c>
      <c r="B174" s="33"/>
      <c r="C174" s="15"/>
      <c r="D174" s="31"/>
      <c r="E174" s="31"/>
      <c r="F174" s="31"/>
    </row>
    <row r="175" spans="1:6" ht="47.25" hidden="1" x14ac:dyDescent="0.25">
      <c r="A175" s="44" t="s">
        <v>27</v>
      </c>
      <c r="B175" s="17" t="s">
        <v>76</v>
      </c>
      <c r="C175" s="18"/>
      <c r="D175" s="19"/>
      <c r="E175" s="19"/>
      <c r="F175" s="19"/>
    </row>
    <row r="176" spans="1:6" ht="56.45" hidden="1" customHeight="1" x14ac:dyDescent="0.25">
      <c r="A176" s="13" t="s">
        <v>60</v>
      </c>
      <c r="B176" s="22" t="s">
        <v>108</v>
      </c>
      <c r="C176" s="23"/>
      <c r="D176" s="24"/>
      <c r="E176" s="24"/>
      <c r="F176" s="24"/>
    </row>
    <row r="177" spans="1:6" ht="78.75" hidden="1" x14ac:dyDescent="0.25">
      <c r="A177" s="13" t="s">
        <v>17</v>
      </c>
      <c r="B177" s="22" t="s">
        <v>109</v>
      </c>
      <c r="C177" s="23">
        <v>300</v>
      </c>
      <c r="D177" s="24"/>
      <c r="E177" s="24"/>
      <c r="F177" s="24"/>
    </row>
    <row r="178" spans="1:6" ht="78.75" hidden="1" x14ac:dyDescent="0.25">
      <c r="A178" s="26" t="s">
        <v>18</v>
      </c>
      <c r="B178" s="27" t="s">
        <v>110</v>
      </c>
      <c r="C178" s="28">
        <v>320</v>
      </c>
      <c r="D178" s="29"/>
      <c r="E178" s="29"/>
      <c r="F178" s="29"/>
    </row>
    <row r="179" spans="1:6" hidden="1" x14ac:dyDescent="0.25">
      <c r="A179" s="8"/>
      <c r="B179" s="33"/>
      <c r="C179" s="15"/>
      <c r="D179" s="31"/>
      <c r="E179" s="31"/>
      <c r="F179" s="31"/>
    </row>
    <row r="180" spans="1:6" x14ac:dyDescent="0.25">
      <c r="A180" s="14" t="s">
        <v>133</v>
      </c>
      <c r="B180" s="33"/>
      <c r="C180" s="55"/>
      <c r="D180" s="31"/>
      <c r="E180" s="31">
        <v>72.900000000000006</v>
      </c>
      <c r="F180" s="31">
        <v>145.69999999999999</v>
      </c>
    </row>
    <row r="181" spans="1:6" ht="24.95" customHeight="1" x14ac:dyDescent="0.25">
      <c r="A181" s="97" t="s">
        <v>40</v>
      </c>
      <c r="B181" s="97"/>
      <c r="C181" s="97"/>
      <c r="D181" s="43">
        <f>D49+D25</f>
        <v>5339.7</v>
      </c>
      <c r="E181" s="43">
        <f t="shared" ref="E181:F181" si="35">E49+E25</f>
        <v>3042.7</v>
      </c>
      <c r="F181" s="43">
        <f t="shared" si="35"/>
        <v>2982.4</v>
      </c>
    </row>
    <row r="182" spans="1:6" x14ac:dyDescent="0.25">
      <c r="A182" s="56"/>
      <c r="B182" s="21"/>
      <c r="C182" s="21"/>
      <c r="D182" s="21"/>
      <c r="E182" s="21"/>
      <c r="F182" s="21"/>
    </row>
    <row r="183" spans="1:6" x14ac:dyDescent="0.25">
      <c r="A183" s="21"/>
      <c r="B183" s="21"/>
      <c r="C183" s="21"/>
      <c r="D183" s="21"/>
      <c r="E183" s="21"/>
      <c r="F183" s="36"/>
    </row>
    <row r="184" spans="1:6" x14ac:dyDescent="0.25">
      <c r="A184" s="21"/>
      <c r="B184" s="21"/>
      <c r="C184" s="21"/>
      <c r="D184" s="21"/>
      <c r="E184" s="21"/>
      <c r="F184" s="36"/>
    </row>
    <row r="185" spans="1:6" x14ac:dyDescent="0.25">
      <c r="A185" s="57"/>
      <c r="B185" s="21"/>
      <c r="C185" s="21"/>
      <c r="D185" s="21"/>
      <c r="E185" s="21"/>
      <c r="F185" s="21"/>
    </row>
    <row r="186" spans="1:6" x14ac:dyDescent="0.25">
      <c r="A186" s="21"/>
      <c r="B186" s="21"/>
      <c r="C186" s="21"/>
      <c r="D186" s="21"/>
      <c r="E186" s="21"/>
      <c r="F186" s="36"/>
    </row>
    <row r="187" spans="1:6" x14ac:dyDescent="0.25">
      <c r="A187" s="21"/>
      <c r="B187" s="21"/>
      <c r="C187" s="21"/>
      <c r="D187" s="21"/>
      <c r="E187" s="21"/>
      <c r="F187" s="21"/>
    </row>
    <row r="188" spans="1:6" x14ac:dyDescent="0.25">
      <c r="A188" s="21"/>
      <c r="B188" s="21"/>
      <c r="C188" s="21"/>
      <c r="D188" s="21"/>
      <c r="E188" s="21"/>
      <c r="F188" s="21"/>
    </row>
    <row r="189" spans="1:6" x14ac:dyDescent="0.25">
      <c r="A189" s="21"/>
      <c r="B189" s="21"/>
      <c r="C189" s="58"/>
      <c r="D189" s="58"/>
      <c r="E189" s="58"/>
      <c r="F189" s="21"/>
    </row>
    <row r="190" spans="1:6" x14ac:dyDescent="0.25">
      <c r="A190" s="21"/>
      <c r="B190" s="21"/>
      <c r="C190" s="21"/>
      <c r="D190" s="21"/>
      <c r="E190" s="21"/>
      <c r="F190" s="21"/>
    </row>
    <row r="191" spans="1:6" x14ac:dyDescent="0.25">
      <c r="A191" s="21"/>
      <c r="B191" s="21"/>
      <c r="C191" s="21"/>
      <c r="D191" s="21"/>
      <c r="E191" s="21"/>
      <c r="F191" s="21"/>
    </row>
    <row r="192" spans="1:6" x14ac:dyDescent="0.25">
      <c r="A192" s="21"/>
      <c r="B192" s="21"/>
      <c r="C192" s="21"/>
      <c r="D192" s="21"/>
      <c r="E192" s="21"/>
      <c r="F192" s="21"/>
    </row>
    <row r="193" spans="1:6" x14ac:dyDescent="0.25">
      <c r="A193" s="21"/>
      <c r="B193" s="21"/>
      <c r="C193" s="21"/>
      <c r="D193" s="21"/>
      <c r="E193" s="21"/>
      <c r="F193" s="21"/>
    </row>
    <row r="194" spans="1:6" x14ac:dyDescent="0.25">
      <c r="A194" s="21"/>
      <c r="B194" s="21"/>
      <c r="C194" s="21"/>
      <c r="D194" s="21"/>
      <c r="E194" s="21"/>
      <c r="F194" s="21"/>
    </row>
    <row r="195" spans="1:6" x14ac:dyDescent="0.25">
      <c r="A195" s="21"/>
      <c r="B195" s="21"/>
      <c r="C195" s="21"/>
      <c r="D195" s="21"/>
      <c r="E195" s="21"/>
      <c r="F195" s="21"/>
    </row>
    <row r="196" spans="1:6" x14ac:dyDescent="0.25">
      <c r="A196" s="21"/>
      <c r="B196" s="21"/>
      <c r="C196" s="21"/>
      <c r="D196" s="21"/>
      <c r="E196" s="21"/>
      <c r="F196" s="21"/>
    </row>
    <row r="197" spans="1:6" x14ac:dyDescent="0.25">
      <c r="A197" s="21"/>
      <c r="B197" s="21"/>
      <c r="C197" s="21"/>
      <c r="D197" s="21"/>
      <c r="E197" s="21"/>
      <c r="F197" s="21"/>
    </row>
    <row r="198" spans="1:6" x14ac:dyDescent="0.25">
      <c r="A198" s="21"/>
      <c r="B198" s="21"/>
      <c r="C198" s="21"/>
      <c r="D198" s="21"/>
      <c r="E198" s="21"/>
      <c r="F198" s="21"/>
    </row>
    <row r="199" spans="1:6" x14ac:dyDescent="0.25">
      <c r="A199" s="21"/>
      <c r="B199" s="21"/>
      <c r="C199" s="21"/>
      <c r="D199" s="21"/>
      <c r="E199" s="21"/>
      <c r="F199" s="21"/>
    </row>
    <row r="200" spans="1:6" x14ac:dyDescent="0.25">
      <c r="A200" s="21"/>
      <c r="B200" s="21"/>
      <c r="C200" s="21"/>
      <c r="D200" s="21"/>
      <c r="E200" s="21"/>
      <c r="F200" s="21"/>
    </row>
    <row r="201" spans="1:6" x14ac:dyDescent="0.25">
      <c r="A201" s="21"/>
      <c r="B201" s="21"/>
      <c r="C201" s="21"/>
      <c r="D201" s="21"/>
      <c r="E201" s="21"/>
      <c r="F201" s="21"/>
    </row>
    <row r="202" spans="1:6" x14ac:dyDescent="0.25">
      <c r="A202" s="21"/>
      <c r="B202" s="21"/>
      <c r="C202" s="21"/>
      <c r="D202" s="21"/>
      <c r="E202" s="21"/>
      <c r="F202" s="21"/>
    </row>
    <row r="203" spans="1:6" x14ac:dyDescent="0.25">
      <c r="A203" s="21"/>
      <c r="B203" s="21"/>
      <c r="C203" s="21"/>
      <c r="D203" s="21"/>
      <c r="E203" s="21"/>
      <c r="F203" s="21"/>
    </row>
    <row r="204" spans="1:6" x14ac:dyDescent="0.25">
      <c r="A204" s="21"/>
      <c r="B204" s="21"/>
      <c r="C204" s="21"/>
      <c r="D204" s="21"/>
      <c r="E204" s="21"/>
      <c r="F204" s="21"/>
    </row>
    <row r="205" spans="1:6" x14ac:dyDescent="0.25">
      <c r="A205" s="21"/>
      <c r="B205" s="21"/>
      <c r="C205" s="21"/>
      <c r="D205" s="21"/>
      <c r="E205" s="21"/>
      <c r="F205" s="21"/>
    </row>
    <row r="206" spans="1:6" x14ac:dyDescent="0.25">
      <c r="A206" s="21"/>
      <c r="B206" s="21"/>
      <c r="C206" s="21"/>
      <c r="D206" s="21"/>
      <c r="E206" s="21"/>
      <c r="F206" s="21"/>
    </row>
    <row r="207" spans="1:6" x14ac:dyDescent="0.25">
      <c r="A207" s="21"/>
      <c r="B207" s="21"/>
      <c r="C207" s="21"/>
      <c r="D207" s="21"/>
      <c r="E207" s="21"/>
      <c r="F207" s="21"/>
    </row>
    <row r="208" spans="1:6" x14ac:dyDescent="0.25">
      <c r="A208" s="21"/>
      <c r="B208" s="21"/>
      <c r="C208" s="21"/>
      <c r="D208" s="21"/>
      <c r="E208" s="21"/>
      <c r="F208" s="21"/>
    </row>
    <row r="209" spans="1:6" x14ac:dyDescent="0.25">
      <c r="A209" s="21"/>
      <c r="B209" s="21"/>
      <c r="C209" s="21"/>
      <c r="D209" s="21"/>
      <c r="E209" s="21"/>
      <c r="F209" s="21"/>
    </row>
    <row r="210" spans="1:6" x14ac:dyDescent="0.25">
      <c r="A210" s="21"/>
      <c r="B210" s="21"/>
      <c r="C210" s="21"/>
      <c r="D210" s="21"/>
      <c r="E210" s="21"/>
      <c r="F210" s="21"/>
    </row>
    <row r="211" spans="1:6" x14ac:dyDescent="0.25">
      <c r="A211" s="21"/>
      <c r="B211" s="21"/>
      <c r="C211" s="21"/>
      <c r="D211" s="21"/>
      <c r="E211" s="21"/>
      <c r="F211" s="21"/>
    </row>
    <row r="212" spans="1:6" x14ac:dyDescent="0.25">
      <c r="A212" s="21"/>
      <c r="B212" s="21"/>
      <c r="C212" s="21"/>
      <c r="D212" s="21"/>
      <c r="E212" s="21"/>
      <c r="F212" s="21"/>
    </row>
    <row r="213" spans="1:6" x14ac:dyDescent="0.25">
      <c r="A213" s="21"/>
      <c r="B213" s="21"/>
      <c r="C213" s="21"/>
      <c r="D213" s="21"/>
      <c r="E213" s="21"/>
      <c r="F213" s="21"/>
    </row>
    <row r="214" spans="1:6" x14ac:dyDescent="0.25">
      <c r="A214" s="21"/>
      <c r="B214" s="21"/>
      <c r="C214" s="21"/>
      <c r="D214" s="21"/>
      <c r="E214" s="21"/>
      <c r="F214" s="21"/>
    </row>
  </sheetData>
  <mergeCells count="18">
    <mergeCell ref="D2:F2"/>
    <mergeCell ref="B4:F4"/>
    <mergeCell ref="B5:F5"/>
    <mergeCell ref="B6:F6"/>
    <mergeCell ref="A181:C181"/>
    <mergeCell ref="A16:F16"/>
    <mergeCell ref="A17:A18"/>
    <mergeCell ref="B17:B18"/>
    <mergeCell ref="D17:F17"/>
    <mergeCell ref="C17:C18"/>
    <mergeCell ref="B12:F12"/>
    <mergeCell ref="B13:F13"/>
    <mergeCell ref="B14:F14"/>
    <mergeCell ref="B7:F7"/>
    <mergeCell ref="B3:F3"/>
    <mergeCell ref="D9:F9"/>
    <mergeCell ref="B10:F10"/>
    <mergeCell ref="B11:F11"/>
  </mergeCells>
  <pageMargins left="0.59055118110236227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</vt:lpstr>
      <vt:lpstr>'Приложение № 4'!Заголовки_для_печати</vt:lpstr>
      <vt:lpstr>'Приложение №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2021-07-05T06:07:47Z</dcterms:modified>
</cp:coreProperties>
</file>