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№5" sheetId="1" r:id="rId1"/>
  </sheets>
  <definedNames>
    <definedName name="_GoBack" localSheetId="0">'Приложение №5'!#REF!</definedName>
    <definedName name="_xlnm._FilterDatabase" localSheetId="0" hidden="1">'Приложение №5'!$B$18:$C$47</definedName>
    <definedName name="_xlnm.Print_Titles" localSheetId="0">'Приложение №5'!$17:$18</definedName>
    <definedName name="_xlnm.Print_Area" localSheetId="0">'Приложение №5'!$A$2:$F$47</definedName>
  </definedNames>
  <calcPr calcId="152511"/>
</workbook>
</file>

<file path=xl/calcChain.xml><?xml version="1.0" encoding="utf-8"?>
<calcChain xmlns="http://schemas.openxmlformats.org/spreadsheetml/2006/main">
  <c r="D47" i="1" l="1"/>
  <c r="E38" i="1"/>
  <c r="F38" i="1"/>
  <c r="D38" i="1"/>
  <c r="D32" i="1" l="1"/>
  <c r="D30" i="1"/>
  <c r="D37" i="1"/>
  <c r="E44" i="1"/>
  <c r="F44" i="1"/>
  <c r="D44" i="1"/>
  <c r="F37" i="1" l="1"/>
  <c r="E37" i="1"/>
  <c r="E29" i="1" l="1"/>
  <c r="F29" i="1"/>
  <c r="D29" i="1"/>
  <c r="E31" i="1"/>
  <c r="F31" i="1"/>
  <c r="D31" i="1"/>
  <c r="F40" i="1" l="1"/>
  <c r="F34" i="1"/>
  <c r="F27" i="1"/>
  <c r="F19" i="1"/>
  <c r="E40" i="1"/>
  <c r="E34" i="1"/>
  <c r="E27" i="1"/>
  <c r="E19" i="1"/>
  <c r="D40" i="1"/>
  <c r="D34" i="1"/>
  <c r="D27" i="1"/>
  <c r="D19" i="1"/>
  <c r="E47" i="1" l="1"/>
  <c r="F47" i="1"/>
</calcChain>
</file>

<file path=xl/sharedStrings.xml><?xml version="1.0" encoding="utf-8"?>
<sst xmlns="http://schemas.openxmlformats.org/spreadsheetml/2006/main" count="104" uniqueCount="62">
  <si>
    <t>Раздел</t>
  </si>
  <si>
    <t>Сумма, тыс. рублей</t>
  </si>
  <si>
    <t>ВСЕГО РАСХОДОВ</t>
  </si>
  <si>
    <t>2021 год</t>
  </si>
  <si>
    <t>2022 год</t>
  </si>
  <si>
    <t>2023 год</t>
  </si>
  <si>
    <t xml:space="preserve">Наименование разделов/подразделов </t>
  </si>
  <si>
    <t> 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</si>
  <si>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</si>
  <si>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</si>
  <si>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</si>
  <si>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</si>
  <si>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</si>
  <si>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</si>
  <si>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</si>
  <si>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</si>
  <si>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</si>
  <si>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</si>
  <si>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</si>
  <si>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Общегосударственные вопросы</t>
  </si>
  <si>
    <t>01</t>
  </si>
  <si>
    <t>00</t>
  </si>
  <si>
    <t>Под-раздел</t>
  </si>
  <si>
    <t>03</t>
  </si>
  <si>
    <t>04</t>
  </si>
  <si>
    <t>06</t>
  </si>
  <si>
    <t>02</t>
  </si>
  <si>
    <t>10</t>
  </si>
  <si>
    <r>
      <t>(</t>
    </r>
    <r>
      <rPr>
        <b/>
        <i/>
        <sz val="12"/>
        <color theme="1"/>
        <rFont val="Times New Roman"/>
        <family val="1"/>
        <charset val="204"/>
      </rPr>
      <t>итоги)</t>
    </r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</si>
  <si>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</si>
  <si>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</si>
  <si>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</si>
  <si>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</si>
  <si>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</si>
  <si>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</si>
  <si>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</si>
  <si>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05</t>
  </si>
  <si>
    <t>Коммунальное хозяйство</t>
  </si>
  <si>
    <t>Благоустройство</t>
  </si>
  <si>
    <t>Образование</t>
  </si>
  <si>
    <t xml:space="preserve">Молодежная политика </t>
  </si>
  <si>
    <t>07</t>
  </si>
  <si>
    <t xml:space="preserve">Культура, кинематография </t>
  </si>
  <si>
    <t>Культура</t>
  </si>
  <si>
    <t>08</t>
  </si>
  <si>
    <t>Социальная политика</t>
  </si>
  <si>
    <t>Пенсионное обеспечение</t>
  </si>
  <si>
    <t>Физическая культура и спорт</t>
  </si>
  <si>
    <t>11</t>
  </si>
  <si>
    <t>Условно утверждённые расходы</t>
  </si>
  <si>
    <t xml:space="preserve">                       Приложение № 5</t>
  </si>
  <si>
    <t xml:space="preserve">  к решению Совета депутатов </t>
  </si>
  <si>
    <t xml:space="preserve">Вельского муниципального района </t>
  </si>
  <si>
    <t xml:space="preserve">               Архангельской области </t>
  </si>
  <si>
    <t xml:space="preserve"> сельского поселения "Низовское"  </t>
  </si>
  <si>
    <t>Распределение расходов  по разделам и подразделам  бюджета сельского поселения "Низовское"  Вельского муниципального района Архангельской области на 2021 год и на плановый период 2022 и 2023 годов</t>
  </si>
  <si>
    <t>ПРОЕКТ</t>
  </si>
  <si>
    <t>от «22» декабря 2020 г. № 184</t>
  </si>
  <si>
    <t>Обеспечение проведения выборов и референдумов</t>
  </si>
  <si>
    <t>Физическая культура</t>
  </si>
  <si>
    <t xml:space="preserve">                       Приложение № 4</t>
  </si>
  <si>
    <t>от «23» июня 2021 г. № 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</si>
</sst>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/>
    <xf numFmtId="49" fontId="1" fillId="0" borderId="0" xfId="0" applyNumberFormat="1" applyFont="1" applyFill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/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2" fontId="4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55"/>
  <sheetViews>
    <sheetView tabSelected="1" topLeftCell="A13" zoomScaleSheetLayoutView="108" workbookViewId="0">
      <selection activeCell="B8" sqref="B8"/>
    </sheetView>
  </sheetViews>
  <sheetFormatPr defaultColWidth="9.140625" defaultRowHeight="15.75" x14ac:dyDescent="0.25"/>
  <cols>
    <col min="1" max="1" width="54.85546875" style="2" customWidth="1"/>
    <col min="2" max="2" width="8.140625" style="10" customWidth="1"/>
    <col min="3" max="3" width="7.42578125" style="2" customWidth="1"/>
    <col min="4" max="4" width="11" style="2" customWidth="1"/>
    <col min="5" max="5" width="9.85546875" style="2" customWidth="1"/>
    <col min="6" max="6" width="11.140625" style="2" customWidth="1"/>
    <col min="7" max="7" width="2.5703125" style="2" customWidth="1"/>
    <col min="8" max="8" width="12" style="2" customWidth="1"/>
    <col min="9" max="16384" width="9.140625" style="2"/>
  </cols>
  <sheetData>
    <row r="1" spans="1:6" x14ac:dyDescent="0.25">
      <c r="F1" s="35" t="s">
        <v>56</v>
      </c>
    </row>
    <row r="2" spans="1:6" ht="17.100000000000001" customHeight="1" x14ac:dyDescent="0.25">
      <c r="B2" s="44" t="s">
        <v>60</v>
      </c>
      <c r="C2" s="44"/>
      <c r="D2" s="44"/>
      <c r="E2" s="44"/>
      <c r="F2" s="44"/>
    </row>
    <row r="3" spans="1:6" ht="17.100000000000001" customHeight="1" x14ac:dyDescent="0.25">
      <c r="B3" s="46" t="s">
        <v>51</v>
      </c>
      <c r="C3" s="46"/>
      <c r="D3" s="46"/>
      <c r="E3" s="46"/>
      <c r="F3" s="46"/>
    </row>
    <row r="4" spans="1:6" ht="17.100000000000001" customHeight="1" x14ac:dyDescent="0.25">
      <c r="B4" s="44" t="s">
        <v>54</v>
      </c>
      <c r="C4" s="44"/>
      <c r="D4" s="44"/>
      <c r="E4" s="44"/>
      <c r="F4" s="44"/>
    </row>
    <row r="5" spans="1:6" ht="17.100000000000001" customHeight="1" x14ac:dyDescent="0.25">
      <c r="B5" s="44" t="s">
        <v>52</v>
      </c>
      <c r="C5" s="44"/>
      <c r="D5" s="44"/>
      <c r="E5" s="44"/>
      <c r="F5" s="44"/>
    </row>
    <row r="6" spans="1:6" ht="17.100000000000001" customHeight="1" x14ac:dyDescent="0.25">
      <c r="B6" s="44" t="s">
        <v>53</v>
      </c>
      <c r="C6" s="44"/>
      <c r="D6" s="44"/>
      <c r="E6" s="44"/>
      <c r="F6" s="44"/>
    </row>
    <row r="7" spans="1:6" ht="17.100000000000001" customHeight="1" x14ac:dyDescent="0.25">
      <c r="B7" s="45" t="s">
        <v>61</v>
      </c>
      <c r="C7" s="45"/>
      <c r="D7" s="45"/>
      <c r="E7" s="45"/>
      <c r="F7" s="45"/>
    </row>
    <row r="8" spans="1:6" x14ac:dyDescent="0.25">
      <c r="B8" s="3"/>
      <c r="C8" s="4"/>
      <c r="D8" s="5"/>
      <c r="E8" s="5"/>
      <c r="F8" s="5"/>
    </row>
    <row r="9" spans="1:6" ht="17.100000000000001" customHeight="1" x14ac:dyDescent="0.25">
      <c r="B9" s="44" t="s">
        <v>50</v>
      </c>
      <c r="C9" s="44"/>
      <c r="D9" s="44"/>
      <c r="E9" s="44"/>
      <c r="F9" s="44"/>
    </row>
    <row r="10" spans="1:6" ht="17.100000000000001" customHeight="1" x14ac:dyDescent="0.25">
      <c r="B10" s="46" t="s">
        <v>51</v>
      </c>
      <c r="C10" s="46"/>
      <c r="D10" s="46"/>
      <c r="E10" s="46"/>
      <c r="F10" s="46"/>
    </row>
    <row r="11" spans="1:6" ht="17.100000000000001" customHeight="1" x14ac:dyDescent="0.25">
      <c r="B11" s="44" t="s">
        <v>54</v>
      </c>
      <c r="C11" s="44"/>
      <c r="D11" s="44"/>
      <c r="E11" s="44"/>
      <c r="F11" s="44"/>
    </row>
    <row r="12" spans="1:6" ht="17.100000000000001" customHeight="1" x14ac:dyDescent="0.25">
      <c r="B12" s="44" t="s">
        <v>52</v>
      </c>
      <c r="C12" s="44"/>
      <c r="D12" s="44"/>
      <c r="E12" s="44"/>
      <c r="F12" s="44"/>
    </row>
    <row r="13" spans="1:6" ht="17.100000000000001" customHeight="1" x14ac:dyDescent="0.25">
      <c r="B13" s="44" t="s">
        <v>53</v>
      </c>
      <c r="C13" s="44"/>
      <c r="D13" s="44"/>
      <c r="E13" s="44"/>
      <c r="F13" s="44"/>
    </row>
    <row r="14" spans="1:6" ht="17.100000000000001" customHeight="1" x14ac:dyDescent="0.25">
      <c r="B14" s="45" t="s">
        <v>57</v>
      </c>
      <c r="C14" s="45"/>
      <c r="D14" s="45"/>
      <c r="E14" s="45"/>
      <c r="F14" s="45"/>
    </row>
    <row r="15" spans="1:6" ht="17.100000000000001" customHeight="1" x14ac:dyDescent="0.25">
      <c r="B15" s="37"/>
      <c r="C15" s="37"/>
      <c r="D15" s="37"/>
      <c r="E15" s="37"/>
      <c r="F15" s="37"/>
    </row>
    <row r="16" spans="1:6" ht="47.1" customHeight="1" x14ac:dyDescent="0.25">
      <c r="A16" s="40" t="s">
        <v>55</v>
      </c>
      <c r="B16" s="40"/>
      <c r="C16" s="40"/>
      <c r="D16" s="40"/>
      <c r="E16" s="40"/>
      <c r="F16" s="40"/>
    </row>
    <row r="17" spans="1:7" ht="17.45" customHeight="1" x14ac:dyDescent="0.25">
      <c r="A17" s="41" t="s">
        <v>6</v>
      </c>
      <c r="B17" s="42" t="s">
        <v>0</v>
      </c>
      <c r="C17" s="41" t="s">
        <v>22</v>
      </c>
      <c r="D17" s="43" t="s">
        <v>1</v>
      </c>
      <c r="E17" s="43"/>
      <c r="F17" s="43"/>
    </row>
    <row r="18" spans="1:7" ht="38.25" customHeight="1" x14ac:dyDescent="0.25">
      <c r="A18" s="41"/>
      <c r="B18" s="42"/>
      <c r="C18" s="41"/>
      <c r="D18" s="13" t="s">
        <v>3</v>
      </c>
      <c r="E18" s="13" t="s">
        <v>4</v>
      </c>
      <c r="F18" s="13" t="s">
        <v>5</v>
      </c>
      <c r="G18" s="6"/>
    </row>
    <row r="19" spans="1:7" ht="30.95" customHeight="1" x14ac:dyDescent="0.25">
      <c r="A19" s="17" t="s">
        <v>19</v>
      </c>
      <c r="B19" s="18" t="s">
        <v>20</v>
      </c>
      <c r="C19" s="18" t="s">
        <v>21</v>
      </c>
      <c r="D19" s="16">
        <f>SUM(D20:D26)</f>
        <v>2748.6</v>
      </c>
      <c r="E19" s="16">
        <f>SUM(E20:E26)</f>
        <v>2557.1</v>
      </c>
      <c r="F19" s="16">
        <f>SUM(F20:F26)</f>
        <v>2557.1</v>
      </c>
      <c r="G19" s="6"/>
    </row>
    <row r="20" spans="1:7" ht="48.6" customHeight="1" x14ac:dyDescent="0.25">
      <c r="A20" s="19" t="s">
        <v>7</v>
      </c>
      <c r="B20" s="20" t="s">
        <v>8</v>
      </c>
      <c r="C20" s="20" t="s">
        <v>9</v>
      </c>
      <c r="D20" s="21">
        <v>743</v>
      </c>
      <c r="E20" s="21">
        <v>743</v>
      </c>
      <c r="F20" s="21">
        <v>743</v>
      </c>
      <c r="G20" s="6"/>
    </row>
    <row r="21" spans="1:7" ht="47.45" hidden="1" customHeight="1" x14ac:dyDescent="0.25">
      <c r="A21" s="19" t="s">
        <v>10</v>
      </c>
      <c r="B21" s="20" t="s">
        <v>20</v>
      </c>
      <c r="C21" s="20" t="s">
        <v>23</v>
      </c>
      <c r="D21" s="22"/>
      <c r="E21" s="22"/>
      <c r="F21" s="22"/>
      <c r="G21" s="6"/>
    </row>
    <row r="22" spans="1:7" ht="62.1" customHeight="1" x14ac:dyDescent="0.25">
      <c r="A22" s="19" t="s">
        <v>11</v>
      </c>
      <c r="B22" s="20" t="s">
        <v>20</v>
      </c>
      <c r="C22" s="20" t="s">
        <v>24</v>
      </c>
      <c r="D22" s="22">
        <v>1766.6</v>
      </c>
      <c r="E22" s="22">
        <v>1766.6</v>
      </c>
      <c r="F22" s="22">
        <v>1766.6</v>
      </c>
      <c r="G22" s="6"/>
    </row>
    <row r="23" spans="1:7" ht="51.6" customHeight="1" x14ac:dyDescent="0.25">
      <c r="A23" s="19" t="s">
        <v>12</v>
      </c>
      <c r="B23" s="20" t="s">
        <v>20</v>
      </c>
      <c r="C23" s="20" t="s">
        <v>25</v>
      </c>
      <c r="D23" s="22">
        <v>37.5</v>
      </c>
      <c r="E23" s="22">
        <v>37.5</v>
      </c>
      <c r="F23" s="22">
        <v>37.5</v>
      </c>
      <c r="G23" s="6"/>
    </row>
    <row r="24" spans="1:7" ht="32.25" customHeight="1" x14ac:dyDescent="0.25">
      <c r="A24" s="30" t="s">
        <v>58</v>
      </c>
      <c r="B24" s="20" t="s">
        <v>20</v>
      </c>
      <c r="C24" s="20" t="s">
        <v>41</v>
      </c>
      <c r="D24" s="22">
        <v>178.5</v>
      </c>
      <c r="E24" s="21">
        <v>0</v>
      </c>
      <c r="F24" s="21">
        <v>0</v>
      </c>
      <c r="G24" s="6"/>
    </row>
    <row r="25" spans="1:7" ht="24.95" customHeight="1" x14ac:dyDescent="0.25">
      <c r="A25" s="19" t="s">
        <v>13</v>
      </c>
      <c r="B25" s="20" t="s">
        <v>20</v>
      </c>
      <c r="C25" s="20">
        <v>11</v>
      </c>
      <c r="D25" s="34">
        <v>10</v>
      </c>
      <c r="E25" s="34">
        <v>10</v>
      </c>
      <c r="F25" s="34">
        <v>10</v>
      </c>
      <c r="G25" s="6"/>
    </row>
    <row r="26" spans="1:7" ht="21" customHeight="1" x14ac:dyDescent="0.25">
      <c r="A26" s="19" t="s">
        <v>14</v>
      </c>
      <c r="B26" s="20" t="s">
        <v>20</v>
      </c>
      <c r="C26" s="20">
        <v>13</v>
      </c>
      <c r="D26" s="21">
        <v>13</v>
      </c>
      <c r="E26" s="21">
        <v>0</v>
      </c>
      <c r="F26" s="21">
        <v>0</v>
      </c>
      <c r="G26" s="6"/>
    </row>
    <row r="27" spans="1:7" ht="24.95" customHeight="1" x14ac:dyDescent="0.25">
      <c r="A27" s="23" t="s">
        <v>15</v>
      </c>
      <c r="B27" s="24" t="s">
        <v>26</v>
      </c>
      <c r="C27" s="24" t="s">
        <v>21</v>
      </c>
      <c r="D27" s="16">
        <f>D28</f>
        <v>125.3</v>
      </c>
      <c r="E27" s="16">
        <f>E28</f>
        <v>126.7</v>
      </c>
      <c r="F27" s="16">
        <f>F28</f>
        <v>131.80000000000001</v>
      </c>
      <c r="G27" s="6"/>
    </row>
    <row r="28" spans="1:7" ht="30" customHeight="1" x14ac:dyDescent="0.25">
      <c r="A28" s="19" t="s">
        <v>16</v>
      </c>
      <c r="B28" s="20" t="s">
        <v>26</v>
      </c>
      <c r="C28" s="20" t="s">
        <v>23</v>
      </c>
      <c r="D28" s="22">
        <v>125.3</v>
      </c>
      <c r="E28" s="22">
        <v>126.7</v>
      </c>
      <c r="F28" s="22">
        <v>131.80000000000001</v>
      </c>
      <c r="G28" s="6"/>
    </row>
    <row r="29" spans="1:7" ht="38.25" customHeight="1" x14ac:dyDescent="0.25">
      <c r="A29" s="23" t="s">
        <v>17</v>
      </c>
      <c r="B29" s="24" t="s">
        <v>23</v>
      </c>
      <c r="C29" s="24" t="s">
        <v>21</v>
      </c>
      <c r="D29" s="15">
        <f>D30</f>
        <v>612.6</v>
      </c>
      <c r="E29" s="15">
        <f t="shared" ref="E29:F29" si="0">E30</f>
        <v>30</v>
      </c>
      <c r="F29" s="15">
        <f t="shared" si="0"/>
        <v>30</v>
      </c>
      <c r="G29" s="6"/>
    </row>
    <row r="30" spans="1:7" ht="47.1" customHeight="1" x14ac:dyDescent="0.25">
      <c r="A30" s="19" t="s">
        <v>18</v>
      </c>
      <c r="B30" s="20" t="s">
        <v>23</v>
      </c>
      <c r="C30" s="20">
        <v>10</v>
      </c>
      <c r="D30" s="21">
        <f>105+30+477.6</f>
        <v>612.6</v>
      </c>
      <c r="E30" s="21">
        <v>30</v>
      </c>
      <c r="F30" s="21">
        <v>30</v>
      </c>
      <c r="G30" s="6"/>
    </row>
    <row r="31" spans="1:7" ht="27" customHeight="1" x14ac:dyDescent="0.25">
      <c r="A31" s="25" t="s">
        <v>29</v>
      </c>
      <c r="B31" s="14" t="s">
        <v>24</v>
      </c>
      <c r="C31" s="14" t="s">
        <v>21</v>
      </c>
      <c r="D31" s="36">
        <f>D32</f>
        <v>1200.0999999999999</v>
      </c>
      <c r="E31" s="36">
        <f t="shared" ref="E31:F31" si="1">E32</f>
        <v>0</v>
      </c>
      <c r="F31" s="36">
        <f t="shared" si="1"/>
        <v>0</v>
      </c>
      <c r="G31" s="6"/>
    </row>
    <row r="32" spans="1:7" ht="20.100000000000001" customHeight="1" x14ac:dyDescent="0.25">
      <c r="A32" s="26" t="s">
        <v>30</v>
      </c>
      <c r="B32" s="14" t="s">
        <v>24</v>
      </c>
      <c r="C32" s="14" t="s">
        <v>31</v>
      </c>
      <c r="D32" s="34">
        <f>970+230.1</f>
        <v>1200.0999999999999</v>
      </c>
      <c r="E32" s="34">
        <v>0</v>
      </c>
      <c r="F32" s="34">
        <v>0</v>
      </c>
      <c r="G32" s="6"/>
    </row>
    <row r="33" spans="1:7" ht="21" hidden="1" customHeight="1" x14ac:dyDescent="0.25">
      <c r="A33" s="26" t="s">
        <v>32</v>
      </c>
      <c r="B33" s="14" t="s">
        <v>24</v>
      </c>
      <c r="C33" s="14" t="s">
        <v>33</v>
      </c>
      <c r="D33" s="22"/>
      <c r="E33" s="22"/>
      <c r="F33" s="22"/>
      <c r="G33" s="6"/>
    </row>
    <row r="34" spans="1:7" ht="23.45" customHeight="1" x14ac:dyDescent="0.25">
      <c r="A34" s="25" t="s">
        <v>34</v>
      </c>
      <c r="B34" s="18" t="s">
        <v>36</v>
      </c>
      <c r="C34" s="18" t="s">
        <v>21</v>
      </c>
      <c r="D34" s="15">
        <f>D37</f>
        <v>509.1</v>
      </c>
      <c r="E34" s="15">
        <f>E37</f>
        <v>298.89999999999998</v>
      </c>
      <c r="F34" s="15">
        <f>F37</f>
        <v>233.5</v>
      </c>
      <c r="G34" s="6"/>
    </row>
    <row r="35" spans="1:7" ht="20.100000000000001" hidden="1" customHeight="1" x14ac:dyDescent="0.25">
      <c r="A35" s="26" t="s">
        <v>35</v>
      </c>
      <c r="B35" s="14" t="s">
        <v>36</v>
      </c>
      <c r="C35" s="14" t="s">
        <v>20</v>
      </c>
      <c r="D35" s="22"/>
      <c r="E35" s="22"/>
      <c r="F35" s="22"/>
      <c r="G35" s="6"/>
    </row>
    <row r="36" spans="1:7" ht="20.100000000000001" hidden="1" customHeight="1" x14ac:dyDescent="0.25">
      <c r="A36" s="26" t="s">
        <v>37</v>
      </c>
      <c r="B36" s="27" t="s">
        <v>36</v>
      </c>
      <c r="C36" s="27" t="s">
        <v>26</v>
      </c>
      <c r="D36" s="22"/>
      <c r="E36" s="22"/>
      <c r="F36" s="22"/>
      <c r="G36" s="6"/>
    </row>
    <row r="37" spans="1:7" ht="21.6" customHeight="1" x14ac:dyDescent="0.25">
      <c r="A37" s="28" t="s">
        <v>38</v>
      </c>
      <c r="B37" s="27" t="s">
        <v>36</v>
      </c>
      <c r="C37" s="27" t="s">
        <v>23</v>
      </c>
      <c r="D37" s="22">
        <f>394.6-10+102+22.5</f>
        <v>509.1</v>
      </c>
      <c r="E37" s="33">
        <f>381.8-E46-10</f>
        <v>298.89999999999998</v>
      </c>
      <c r="F37" s="21">
        <f>389.2-F46-10</f>
        <v>233.5</v>
      </c>
      <c r="G37" s="6"/>
    </row>
    <row r="38" spans="1:7" ht="22.5" customHeight="1" x14ac:dyDescent="0.25">
      <c r="A38" s="25" t="s">
        <v>39</v>
      </c>
      <c r="B38" s="18" t="s">
        <v>41</v>
      </c>
      <c r="C38" s="18" t="s">
        <v>21</v>
      </c>
      <c r="D38" s="16">
        <f>D39</f>
        <v>24</v>
      </c>
      <c r="E38" s="16">
        <f t="shared" ref="E38:F38" si="2">E39</f>
        <v>0</v>
      </c>
      <c r="F38" s="16">
        <f t="shared" si="2"/>
        <v>0</v>
      </c>
      <c r="G38" s="6"/>
    </row>
    <row r="39" spans="1:7" ht="20.45" customHeight="1" x14ac:dyDescent="0.25">
      <c r="A39" s="26" t="s">
        <v>40</v>
      </c>
      <c r="B39" s="14" t="s">
        <v>41</v>
      </c>
      <c r="C39" s="14" t="s">
        <v>41</v>
      </c>
      <c r="D39" s="21">
        <v>24</v>
      </c>
      <c r="E39" s="21">
        <v>0</v>
      </c>
      <c r="F39" s="21">
        <v>0</v>
      </c>
      <c r="G39" s="6"/>
    </row>
    <row r="40" spans="1:7" ht="20.45" customHeight="1" x14ac:dyDescent="0.25">
      <c r="A40" s="29" t="s">
        <v>42</v>
      </c>
      <c r="B40" s="18" t="s">
        <v>44</v>
      </c>
      <c r="C40" s="18" t="s">
        <v>21</v>
      </c>
      <c r="D40" s="16">
        <f>D41</f>
        <v>30</v>
      </c>
      <c r="E40" s="16">
        <f>E41</f>
        <v>30</v>
      </c>
      <c r="F40" s="16">
        <f>F41</f>
        <v>30</v>
      </c>
      <c r="G40" s="6"/>
    </row>
    <row r="41" spans="1:7" ht="20.45" customHeight="1" x14ac:dyDescent="0.25">
      <c r="A41" s="30" t="s">
        <v>43</v>
      </c>
      <c r="B41" s="14" t="s">
        <v>44</v>
      </c>
      <c r="C41" s="14" t="s">
        <v>20</v>
      </c>
      <c r="D41" s="21">
        <v>30</v>
      </c>
      <c r="E41" s="21">
        <v>30</v>
      </c>
      <c r="F41" s="21">
        <v>30</v>
      </c>
      <c r="G41" s="6"/>
    </row>
    <row r="42" spans="1:7" ht="20.45" hidden="1" customHeight="1" x14ac:dyDescent="0.25">
      <c r="A42" s="25" t="s">
        <v>45</v>
      </c>
      <c r="B42" s="18" t="s">
        <v>27</v>
      </c>
      <c r="C42" s="18" t="s">
        <v>21</v>
      </c>
      <c r="D42" s="15" t="s">
        <v>28</v>
      </c>
      <c r="E42" s="15" t="s">
        <v>28</v>
      </c>
      <c r="F42" s="15" t="s">
        <v>28</v>
      </c>
      <c r="G42" s="6"/>
    </row>
    <row r="43" spans="1:7" ht="21.6" hidden="1" customHeight="1" x14ac:dyDescent="0.25">
      <c r="A43" s="26" t="s">
        <v>46</v>
      </c>
      <c r="B43" s="27" t="s">
        <v>27</v>
      </c>
      <c r="C43" s="27" t="s">
        <v>20</v>
      </c>
      <c r="D43" s="31"/>
      <c r="E43" s="31"/>
      <c r="F43" s="31"/>
      <c r="G43" s="7"/>
    </row>
    <row r="44" spans="1:7" x14ac:dyDescent="0.25">
      <c r="A44" s="25" t="s">
        <v>47</v>
      </c>
      <c r="B44" s="32" t="s">
        <v>48</v>
      </c>
      <c r="C44" s="32" t="s">
        <v>21</v>
      </c>
      <c r="D44" s="38">
        <f>D45</f>
        <v>90</v>
      </c>
      <c r="E44" s="38">
        <f t="shared" ref="E44:F44" si="3">E45</f>
        <v>0</v>
      </c>
      <c r="F44" s="38">
        <f t="shared" si="3"/>
        <v>0</v>
      </c>
      <c r="G44" s="7"/>
    </row>
    <row r="45" spans="1:7" ht="21.95" customHeight="1" x14ac:dyDescent="0.25">
      <c r="A45" s="26" t="s">
        <v>59</v>
      </c>
      <c r="B45" s="27" t="s">
        <v>48</v>
      </c>
      <c r="C45" s="27" t="s">
        <v>20</v>
      </c>
      <c r="D45" s="31">
        <v>90</v>
      </c>
      <c r="E45" s="31">
        <v>0</v>
      </c>
      <c r="F45" s="31">
        <v>0</v>
      </c>
      <c r="G45" s="7"/>
    </row>
    <row r="46" spans="1:7" ht="21.95" customHeight="1" x14ac:dyDescent="0.25">
      <c r="A46" s="26" t="s">
        <v>49</v>
      </c>
      <c r="B46" s="27"/>
      <c r="C46" s="27"/>
      <c r="D46" s="31"/>
      <c r="E46" s="31">
        <v>72.900000000000006</v>
      </c>
      <c r="F46" s="31">
        <v>145.69999999999999</v>
      </c>
      <c r="G46" s="7"/>
    </row>
    <row r="47" spans="1:7" ht="24.95" customHeight="1" x14ac:dyDescent="0.25">
      <c r="A47" s="39" t="s">
        <v>2</v>
      </c>
      <c r="B47" s="39"/>
      <c r="C47" s="39"/>
      <c r="D47" s="16">
        <f>D19+D27+D34+D40+D31+D29+D44+D38</f>
        <v>5339.7000000000007</v>
      </c>
      <c r="E47" s="16">
        <f>E19+E27+E34+E40+E31+E29+E46</f>
        <v>3115.6</v>
      </c>
      <c r="F47" s="16">
        <f>F19+F27+F34+F40+F31+F29+F46</f>
        <v>3128.1</v>
      </c>
      <c r="G47" s="7"/>
    </row>
    <row r="48" spans="1:7" x14ac:dyDescent="0.25">
      <c r="A48" s="1"/>
      <c r="B48" s="8"/>
      <c r="C48" s="7"/>
      <c r="D48" s="7"/>
      <c r="E48" s="7"/>
      <c r="F48" s="7"/>
      <c r="G48" s="7"/>
    </row>
    <row r="49" spans="1:7" x14ac:dyDescent="0.25">
      <c r="A49" s="7"/>
      <c r="B49" s="8"/>
      <c r="C49" s="7"/>
      <c r="D49" s="7"/>
      <c r="E49" s="7"/>
      <c r="F49" s="9"/>
      <c r="G49" s="7"/>
    </row>
    <row r="50" spans="1:7" x14ac:dyDescent="0.25">
      <c r="F50" s="6"/>
    </row>
    <row r="51" spans="1:7" x14ac:dyDescent="0.25">
      <c r="A51" s="11"/>
    </row>
    <row r="52" spans="1:7" x14ac:dyDescent="0.25">
      <c r="F52" s="6"/>
    </row>
    <row r="55" spans="1:7" x14ac:dyDescent="0.25">
      <c r="D55" s="12"/>
      <c r="E55" s="12"/>
    </row>
  </sheetData>
  <mergeCells count="18">
    <mergeCell ref="B12:F12"/>
    <mergeCell ref="B13:F13"/>
    <mergeCell ref="B14:F14"/>
    <mergeCell ref="B2:F2"/>
    <mergeCell ref="B3:F3"/>
    <mergeCell ref="B4:F4"/>
    <mergeCell ref="B5:F5"/>
    <mergeCell ref="B6:F6"/>
    <mergeCell ref="B7:F7"/>
    <mergeCell ref="B9:F9"/>
    <mergeCell ref="B10:F10"/>
    <mergeCell ref="B11:F11"/>
    <mergeCell ref="A47:C47"/>
    <mergeCell ref="A16:F16"/>
    <mergeCell ref="A17:A18"/>
    <mergeCell ref="B17:B18"/>
    <mergeCell ref="C17:C18"/>
    <mergeCell ref="D17:F17"/>
  </mergeCells>
  <pageMargins left="1.0629921259842521" right="0.19685039370078741" top="0.39370078740157483" bottom="0.3937007874015748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№5</vt:lpstr>
      <vt:lpstr>'Приложение №5'!Заголовки_для_печати</vt:lpstr>
      <vt:lpstr>'Приложение №5'!Область_печати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2021-07-02T09:01:13Z</dcterms:modified>
</cp:coreProperties>
</file>