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Бюджет 2019\ОТЧЕТ об исполнении бюджета за 2019 год НИЗОВСКОЕ\Исполнение НОВОЕ ПРОЕКТ Низовское 2019\"/>
    </mc:Choice>
  </mc:AlternateContent>
  <bookViews>
    <workbookView xWindow="480" yWindow="285" windowWidth="19320" windowHeight="7170"/>
  </bookViews>
  <sheets>
    <sheet name="дох. за 2019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декабрь" localSheetId="0">#REF!</definedName>
    <definedName name="декабрь">#REF!</definedName>
    <definedName name="_xlnm.Print_Titles" localSheetId="0">'дох. за 2019'!$9:$10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'дох. за 2019'!$A$7:$F$43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формат" localSheetId="0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23" i="1" l="1"/>
  <c r="F21" i="1" l="1"/>
  <c r="F19" i="1" l="1"/>
  <c r="E21" i="1"/>
  <c r="E19" i="1" s="1"/>
  <c r="D21" i="1"/>
  <c r="D19" i="1" s="1"/>
  <c r="C21" i="1"/>
  <c r="C19" i="1" s="1"/>
  <c r="F13" i="1"/>
  <c r="F15" i="1"/>
  <c r="F26" i="1"/>
  <c r="F38" i="1"/>
  <c r="E38" i="1"/>
  <c r="D38" i="1"/>
  <c r="C38" i="1"/>
  <c r="F34" i="1"/>
  <c r="E34" i="1"/>
  <c r="D34" i="1"/>
  <c r="C34" i="1"/>
  <c r="E32" i="1"/>
  <c r="D32" i="1"/>
  <c r="C32" i="1"/>
  <c r="C30" i="1"/>
  <c r="E26" i="1"/>
  <c r="D26" i="1"/>
  <c r="C26" i="1"/>
  <c r="E15" i="1"/>
  <c r="D15" i="1"/>
  <c r="C15" i="1"/>
  <c r="E13" i="1"/>
  <c r="D13" i="1"/>
  <c r="C13" i="1"/>
  <c r="F12" i="1" l="1"/>
  <c r="D12" i="1"/>
  <c r="C12" i="1"/>
  <c r="E12" i="1"/>
  <c r="C29" i="1"/>
  <c r="C28" i="1" s="1"/>
  <c r="E29" i="1"/>
  <c r="E28" i="1" s="1"/>
  <c r="D29" i="1"/>
  <c r="D28" i="1" s="1"/>
  <c r="F32" i="1"/>
  <c r="F29" i="1" l="1"/>
  <c r="F28" i="1" s="1"/>
  <c r="F43" i="1" s="1"/>
  <c r="D43" i="1"/>
  <c r="E43" i="1"/>
  <c r="C43" i="1"/>
</calcChain>
</file>

<file path=xl/sharedStrings.xml><?xml version="1.0" encoding="utf-8"?>
<sst xmlns="http://schemas.openxmlformats.org/spreadsheetml/2006/main" count="80" uniqueCount="80">
  <si>
    <t>Наименование доходов</t>
  </si>
  <si>
    <t>Код  классификации доходов бюджетов Российской Федерации</t>
  </si>
  <si>
    <t>План на 31.12.2014г., тыс.руб.</t>
  </si>
  <si>
    <t>скрыть</t>
  </si>
  <si>
    <t>утвержд.</t>
  </si>
  <si>
    <t>уточнен.</t>
  </si>
  <si>
    <t>ЛБО</t>
  </si>
  <si>
    <t>2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</si>
  <si>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</si>
  <si>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</si>
  <si>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</si>
  <si>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</si>
  <si>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</si>
  <si>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</si>
  <si>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имущество</t>
  </si>
  <si>
    <t>00010600000000000000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</si>
  <si>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</si>
  <si>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</si>
  <si>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</si>
  <si>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</si>
  <si>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от продажи материальных и нематериальных активов</t>
  </si>
  <si>
    <t>00011400000000000000</t>
  </si>
  <si>
    <t>Прочие неналоговые доходы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</si>
  <si>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</si>
  <si>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</si>
  <si>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</si>
  <si>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</si>
  <si>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</si>
  <si>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Дотации бюджетам муниципальных образований из областного фонда финансовой поддержки муниципальных районов (городских округов)</t>
  </si>
  <si>
    <t>00020201001050000151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</si>
  <si>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</si>
  <si>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</si>
  <si>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00020203078050000151</t>
  </si>
  <si>
    <t>Субвенциии бюджетам муниципальных образований на модернизацию региональных систем общего образования</t>
  </si>
  <si>
    <t>Иные межбюджетные трансферты</t>
  </si>
  <si>
    <t>ВСЕГО ДОХОДОВ</t>
  </si>
  <si>
    <t>+</t>
  </si>
  <si>
    <t xml:space="preserve"> муниципального образования </t>
  </si>
  <si>
    <t>Приложение № 2</t>
  </si>
  <si>
    <t>00010601030100000110</t>
  </si>
  <si>
    <t>Земельный налог</t>
  </si>
  <si>
    <t>00010606000100000110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</si>
  <si>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</si>
  <si>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</si>
  <si>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00011700000000000000</t>
  </si>
  <si>
    <t>00011705050100000180</t>
  </si>
  <si>
    <t>Прочие неналоговые поступления бюджетов поселений</t>
  </si>
  <si>
    <t>Субвенции бюджетам сельских поселений на осуществление полномочий по первичному воинскому  учету на территориях, где отсутствуют военные комиссариаты</t>
  </si>
  <si>
    <t>Субвенции бюджетам сельских поселений на осуществление государственных полномочий в сфере административных правонарушений</t>
  </si>
  <si>
    <t>00020204012100001151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</si>
  <si>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</si>
  <si>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</si>
  <si>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</si>
  <si>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00011300000000000000</t>
  </si>
  <si>
    <t>00011302065100000130</t>
  </si>
  <si>
    <t>Доходы, поступающие в порядке возмещения расходов, понесенных в связи с эксплуатацией имущества сельских поселений</t>
  </si>
  <si>
    <t>к решению "Об исполнении бюджета</t>
  </si>
  <si>
    <t>Доходы от оказания платных услуг (работ) и компенсации затрат государства</t>
  </si>
  <si>
    <t>ПРОЕКТ</t>
  </si>
  <si>
    <t>Прочие субсидии бюджетамсельских поселений</t>
  </si>
  <si>
    <t>Исполнено,                    сумма, тыс.руб.</t>
  </si>
  <si>
    <t>00010804020010000110</t>
  </si>
  <si>
    <t>00011402053100000410</t>
  </si>
  <si>
    <t>Доходы от реализации иного имущества, находящегося в собственности сельских поселений</t>
  </si>
  <si>
    <t>Доходы от продажи земельных участков, находящегося в собственности сельских поселений</t>
  </si>
  <si>
    <t>00011406025100000430</t>
  </si>
  <si>
    <t>"Низовское" за 2019 год</t>
  </si>
  <si>
    <t xml:space="preserve">от _______ 2020 года   № </t>
  </si>
  <si>
    <t xml:space="preserve">                   Доходы бюджета муниципального образования «Низовское» по кодам видов доходов, подвидов доходов, классификации операций сектора государственного управления, относящихся к доходам бюджета, за 2019 год</t>
  </si>
  <si>
    <t>00020215000000000150</t>
  </si>
  <si>
    <t>00020220000000000150</t>
  </si>
  <si>
    <t>00020229999100000150</t>
  </si>
  <si>
    <t>00020230000000000150</t>
  </si>
  <si>
    <t>00020230024100000150</t>
  </si>
  <si>
    <t>00020235118100000150</t>
  </si>
  <si>
    <t>00020240000000000150</t>
  </si>
  <si>
    <t>00020240014100000150</t>
  </si>
  <si>
    <t>00020249999100000150</t>
  </si>
  <si>
    <t>00020705030100000150</t>
  </si>
  <si>
    <t>Прочие безвозмездные поступления в бюджеты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</si>
</sst>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&quot; р.&quot;_-;\-* #,##0.00&quot; р.&quot;_-;_-* \-??&quot; р.&quot;_-;_-@_-"/>
  </numFmts>
  <fonts count="8" x14ac:knownFonts="1">
    <font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2" fontId="2" fillId="2" borderId="0" xfId="0" applyNumberFormat="1" applyFont="1" applyFill="1"/>
    <xf numFmtId="0" fontId="2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3" fillId="3" borderId="0" xfId="0" applyFont="1" applyFill="1"/>
    <xf numFmtId="0" fontId="3" fillId="2" borderId="0" xfId="0" applyFont="1" applyFill="1"/>
    <xf numFmtId="49" fontId="2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NumberFormat="1"/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6"/>
  <sheetViews>
    <sheetView tabSelected="1" topLeftCell="A35" workbookViewId="0">
      <selection activeCell="B52" sqref="B52"/>
    </sheetView>
  </sheetViews>
  <sheetFormatPr defaultRowHeight="12" x14ac:dyDescent="0.2"/>
  <cols>
    <col min="1" max="1" width="77" style="4" customWidth="1"/>
    <col min="2" max="2" width="32.1640625" style="5" customWidth="1"/>
    <col min="3" max="3" width="14" style="5" hidden="1" customWidth="1"/>
    <col min="4" max="4" width="14.1640625" style="7" hidden="1" customWidth="1"/>
    <col min="5" max="5" width="12" style="7" hidden="1" customWidth="1"/>
    <col min="6" max="6" width="22" style="7" customWidth="1"/>
  </cols>
  <sheetData>
    <row r="1" spans="1:6" x14ac:dyDescent="0.2">
      <c r="F1" s="38" t="s">
        <v>58</v>
      </c>
    </row>
    <row r="2" spans="1:6" ht="15" x14ac:dyDescent="0.25">
      <c r="B2" s="34" t="s">
        <v>38</v>
      </c>
      <c r="C2" s="35"/>
      <c r="D2" s="35"/>
      <c r="E2" s="35"/>
      <c r="F2" s="35"/>
    </row>
    <row r="3" spans="1:6" ht="15" x14ac:dyDescent="0.25">
      <c r="B3" s="35" t="s">
        <v>56</v>
      </c>
      <c r="C3" s="35"/>
      <c r="D3" s="35"/>
      <c r="E3" s="35"/>
      <c r="F3" s="35"/>
    </row>
    <row r="4" spans="1:6" ht="15" x14ac:dyDescent="0.25">
      <c r="B4" s="35" t="s">
        <v>37</v>
      </c>
      <c r="C4" s="35"/>
      <c r="D4" s="35"/>
      <c r="E4" s="35"/>
      <c r="F4" s="35"/>
    </row>
    <row r="5" spans="1:6" ht="15" x14ac:dyDescent="0.25">
      <c r="B5" s="35" t="s">
        <v>66</v>
      </c>
      <c r="C5" s="35"/>
      <c r="D5" s="35"/>
      <c r="E5" s="35"/>
      <c r="F5" s="35"/>
    </row>
    <row r="6" spans="1:6" ht="15" x14ac:dyDescent="0.25">
      <c r="B6" s="35" t="s">
        <v>67</v>
      </c>
      <c r="C6" s="35"/>
      <c r="D6" s="35"/>
      <c r="E6" s="35"/>
      <c r="F6" s="35"/>
    </row>
    <row r="7" spans="1:6" ht="54.75" customHeight="1" x14ac:dyDescent="0.2">
      <c r="A7" s="42" t="s">
        <v>68</v>
      </c>
      <c r="B7" s="42"/>
      <c r="C7" s="42"/>
      <c r="D7" s="42"/>
      <c r="E7" s="42"/>
      <c r="F7" s="42"/>
    </row>
    <row r="8" spans="1:6" ht="12.75" customHeight="1" x14ac:dyDescent="0.2">
      <c r="A8" s="1"/>
      <c r="B8" s="2"/>
      <c r="C8" s="2"/>
      <c r="D8" s="3"/>
      <c r="E8" s="3"/>
      <c r="F8" s="3"/>
    </row>
    <row r="9" spans="1:6" ht="29.25" customHeight="1" x14ac:dyDescent="0.2">
      <c r="A9" s="43" t="s">
        <v>0</v>
      </c>
      <c r="B9" s="45" t="s">
        <v>1</v>
      </c>
      <c r="C9" s="47" t="s">
        <v>2</v>
      </c>
      <c r="D9" s="47"/>
      <c r="E9" s="39" t="s">
        <v>3</v>
      </c>
      <c r="F9" s="48" t="s">
        <v>60</v>
      </c>
    </row>
    <row r="10" spans="1:6" ht="12" customHeight="1" x14ac:dyDescent="0.2">
      <c r="A10" s="44"/>
      <c r="B10" s="46"/>
      <c r="C10" s="40" t="s">
        <v>4</v>
      </c>
      <c r="D10" s="40" t="s">
        <v>5</v>
      </c>
      <c r="E10" s="40" t="s">
        <v>6</v>
      </c>
      <c r="F10" s="48"/>
    </row>
    <row r="11" spans="1:6" ht="14.25" customHeight="1" x14ac:dyDescent="0.25">
      <c r="A11" s="8">
        <v>1</v>
      </c>
      <c r="B11" s="9" t="s">
        <v>7</v>
      </c>
      <c r="C11" s="10">
        <v>3</v>
      </c>
      <c r="D11" s="11">
        <v>4</v>
      </c>
      <c r="E11" s="11"/>
      <c r="F11" s="11">
        <v>5</v>
      </c>
    </row>
    <row r="12" spans="1:6" ht="14.25" x14ac:dyDescent="0.2">
      <c r="A12" s="12" t="s">
        <v>8</v>
      </c>
      <c r="B12" s="13" t="s">
        <v>9</v>
      </c>
      <c r="C12" s="14" t="e">
        <f>C13+#REF!+C15+C18+#REF!+C19+#REF!+#REF!+C22+C26+#REF!</f>
        <v>#REF!</v>
      </c>
      <c r="D12" s="14" t="e">
        <f>D13+#REF!+D15+D18+#REF!+D19+#REF!+#REF!+D22+D26+#REF!</f>
        <v>#REF!</v>
      </c>
      <c r="E12" s="14" t="e">
        <f>E13+#REF!+E15+E18+#REF!+E19+#REF!+#REF!+E22+E26+#REF!</f>
        <v>#REF!</v>
      </c>
      <c r="F12" s="14">
        <f>F13+F15+F18+F19+F26+F21+F23</f>
        <v>489</v>
      </c>
    </row>
    <row r="13" spans="1:6" ht="13.5" customHeight="1" x14ac:dyDescent="0.2">
      <c r="A13" s="12" t="s">
        <v>10</v>
      </c>
      <c r="B13" s="13" t="s">
        <v>11</v>
      </c>
      <c r="C13" s="15">
        <f>C14</f>
        <v>181075</v>
      </c>
      <c r="D13" s="15">
        <f>D14</f>
        <v>181075</v>
      </c>
      <c r="E13" s="15">
        <f>E14</f>
        <v>0</v>
      </c>
      <c r="F13" s="15">
        <f>F14</f>
        <v>72.5</v>
      </c>
    </row>
    <row r="14" spans="1:6" ht="13.5" customHeight="1" x14ac:dyDescent="0.2">
      <c r="A14" s="16" t="s">
        <v>12</v>
      </c>
      <c r="B14" s="17" t="s">
        <v>13</v>
      </c>
      <c r="C14" s="18">
        <v>181075</v>
      </c>
      <c r="D14" s="18">
        <v>181075</v>
      </c>
      <c r="E14" s="18"/>
      <c r="F14" s="18">
        <v>72.5</v>
      </c>
    </row>
    <row r="15" spans="1:6" ht="15" customHeight="1" x14ac:dyDescent="0.2">
      <c r="A15" s="12" t="s">
        <v>14</v>
      </c>
      <c r="B15" s="13" t="s">
        <v>15</v>
      </c>
      <c r="C15" s="15">
        <f>C16</f>
        <v>0</v>
      </c>
      <c r="D15" s="15">
        <f>D16</f>
        <v>0</v>
      </c>
      <c r="E15" s="15">
        <f>E16</f>
        <v>21225</v>
      </c>
      <c r="F15" s="15">
        <f>F16+F17</f>
        <v>411.6</v>
      </c>
    </row>
    <row r="16" spans="1:6" ht="15.75" customHeight="1" x14ac:dyDescent="0.2">
      <c r="A16" s="16" t="s">
        <v>16</v>
      </c>
      <c r="B16" s="17" t="s">
        <v>39</v>
      </c>
      <c r="C16" s="18">
        <v>0</v>
      </c>
      <c r="D16" s="18">
        <v>0</v>
      </c>
      <c r="E16" s="18">
        <v>21225</v>
      </c>
      <c r="F16" s="18">
        <v>20.3</v>
      </c>
    </row>
    <row r="17" spans="1:10" ht="15.75" customHeight="1" x14ac:dyDescent="0.2">
      <c r="A17" s="16" t="s">
        <v>40</v>
      </c>
      <c r="B17" s="17" t="s">
        <v>41</v>
      </c>
      <c r="C17" s="18">
        <v>0</v>
      </c>
      <c r="D17" s="18">
        <v>0</v>
      </c>
      <c r="E17" s="18">
        <v>21225</v>
      </c>
      <c r="F17" s="18">
        <v>391.3</v>
      </c>
    </row>
    <row r="18" spans="1:10" ht="18" customHeight="1" x14ac:dyDescent="0.2">
      <c r="A18" s="12" t="s">
        <v>17</v>
      </c>
      <c r="B18" s="13" t="s">
        <v>61</v>
      </c>
      <c r="C18" s="15">
        <v>4988</v>
      </c>
      <c r="D18" s="15">
        <v>4988</v>
      </c>
      <c r="E18" s="15"/>
      <c r="F18" s="15">
        <v>4.9000000000000004</v>
      </c>
    </row>
    <row r="19" spans="1:10" ht="39" hidden="1" customHeight="1" x14ac:dyDescent="0.2">
      <c r="A19" s="12" t="s">
        <v>18</v>
      </c>
      <c r="B19" s="13" t="s">
        <v>19</v>
      </c>
      <c r="C19" s="15" t="e">
        <f>C21+#REF!+#REF!+C20</f>
        <v>#REF!</v>
      </c>
      <c r="D19" s="15" t="e">
        <f>D21+#REF!+#REF!+D20</f>
        <v>#REF!</v>
      </c>
      <c r="E19" s="15" t="e">
        <f>E21+#REF!+#REF!</f>
        <v>#REF!</v>
      </c>
      <c r="F19" s="15">
        <f>F20</f>
        <v>0</v>
      </c>
    </row>
    <row r="20" spans="1:10" ht="70.5" hidden="1" customHeight="1" x14ac:dyDescent="0.2">
      <c r="A20" s="16" t="s">
        <v>43</v>
      </c>
      <c r="B20" s="17" t="s">
        <v>42</v>
      </c>
      <c r="C20" s="20">
        <v>11331</v>
      </c>
      <c r="D20" s="20">
        <v>11331</v>
      </c>
      <c r="E20" s="20"/>
      <c r="F20" s="20">
        <v>0</v>
      </c>
    </row>
    <row r="21" spans="1:10" ht="39" hidden="1" customHeight="1" x14ac:dyDescent="0.2">
      <c r="A21" s="12" t="s">
        <v>57</v>
      </c>
      <c r="B21" s="13" t="s">
        <v>53</v>
      </c>
      <c r="C21" s="15" t="e">
        <f>C22+C24+#REF!+#REF!</f>
        <v>#REF!</v>
      </c>
      <c r="D21" s="15" t="e">
        <f>D22+D24+#REF!+#REF!</f>
        <v>#REF!</v>
      </c>
      <c r="E21" s="15" t="e">
        <f>E22+E24+#REF!</f>
        <v>#REF!</v>
      </c>
      <c r="F21" s="15">
        <f>F22</f>
        <v>0</v>
      </c>
    </row>
    <row r="22" spans="1:10" ht="61.5" hidden="1" customHeight="1" x14ac:dyDescent="0.2">
      <c r="A22" s="37" t="s">
        <v>55</v>
      </c>
      <c r="B22" s="17" t="s">
        <v>54</v>
      </c>
      <c r="C22" s="18">
        <v>1406</v>
      </c>
      <c r="D22" s="18">
        <v>1406</v>
      </c>
      <c r="E22" s="18"/>
      <c r="F22" s="18">
        <v>0</v>
      </c>
      <c r="J22" s="41"/>
    </row>
    <row r="23" spans="1:10" ht="21" hidden="1" customHeight="1" x14ac:dyDescent="0.2">
      <c r="A23" s="12" t="s">
        <v>20</v>
      </c>
      <c r="B23" s="13" t="s">
        <v>21</v>
      </c>
      <c r="C23" s="18"/>
      <c r="D23" s="18"/>
      <c r="E23" s="18"/>
      <c r="F23" s="19">
        <f>F24+F25</f>
        <v>0</v>
      </c>
    </row>
    <row r="24" spans="1:10" ht="32.25" hidden="1" customHeight="1" x14ac:dyDescent="0.2">
      <c r="A24" s="36" t="s">
        <v>63</v>
      </c>
      <c r="B24" s="17" t="s">
        <v>62</v>
      </c>
      <c r="C24" s="18">
        <v>3381</v>
      </c>
      <c r="D24" s="18">
        <v>3381</v>
      </c>
      <c r="E24" s="18"/>
      <c r="F24" s="18">
        <v>0</v>
      </c>
    </row>
    <row r="25" spans="1:10" ht="56.25" hidden="1" customHeight="1" x14ac:dyDescent="0.2">
      <c r="A25" s="36" t="s">
        <v>64</v>
      </c>
      <c r="B25" s="17" t="s">
        <v>65</v>
      </c>
      <c r="C25" s="18">
        <v>3381</v>
      </c>
      <c r="D25" s="18">
        <v>3381</v>
      </c>
      <c r="E25" s="18"/>
      <c r="F25" s="18">
        <v>0</v>
      </c>
    </row>
    <row r="26" spans="1:10" ht="16.5" hidden="1" customHeight="1" x14ac:dyDescent="0.2">
      <c r="A26" s="12" t="s">
        <v>22</v>
      </c>
      <c r="B26" s="13" t="s">
        <v>44</v>
      </c>
      <c r="C26" s="19" t="e">
        <f>#REF!</f>
        <v>#REF!</v>
      </c>
      <c r="D26" s="19" t="e">
        <f>#REF!</f>
        <v>#REF!</v>
      </c>
      <c r="E26" s="19" t="e">
        <f>#REF!</f>
        <v>#REF!</v>
      </c>
      <c r="F26" s="19">
        <f>F27</f>
        <v>0</v>
      </c>
    </row>
    <row r="27" spans="1:10" ht="14.25" hidden="1" customHeight="1" x14ac:dyDescent="0.2">
      <c r="A27" s="16" t="s">
        <v>46</v>
      </c>
      <c r="B27" s="17" t="s">
        <v>45</v>
      </c>
      <c r="C27" s="18">
        <v>0</v>
      </c>
      <c r="D27" s="18">
        <v>0</v>
      </c>
      <c r="E27" s="18"/>
      <c r="F27" s="18"/>
    </row>
    <row r="28" spans="1:10" ht="20.25" customHeight="1" x14ac:dyDescent="0.2">
      <c r="A28" s="12" t="s">
        <v>23</v>
      </c>
      <c r="B28" s="13" t="s">
        <v>24</v>
      </c>
      <c r="C28" s="15" t="e">
        <f>C29+#REF!</f>
        <v>#REF!</v>
      </c>
      <c r="D28" s="15" t="e">
        <f>D29+#REF!+#REF!</f>
        <v>#REF!</v>
      </c>
      <c r="E28" s="15" t="e">
        <f>E29+#REF!</f>
        <v>#REF!</v>
      </c>
      <c r="F28" s="15">
        <f>F29+F42</f>
        <v>3500.6</v>
      </c>
    </row>
    <row r="29" spans="1:10" ht="30" x14ac:dyDescent="0.2">
      <c r="A29" s="21" t="s">
        <v>25</v>
      </c>
      <c r="B29" s="22" t="s">
        <v>26</v>
      </c>
      <c r="C29" s="23">
        <f>C30+C32+C34+C38</f>
        <v>187867.1</v>
      </c>
      <c r="D29" s="23">
        <f>D30+D32+D34+D38</f>
        <v>190784.4</v>
      </c>
      <c r="E29" s="23">
        <f>E30+E32+E34+E38</f>
        <v>0</v>
      </c>
      <c r="F29" s="23">
        <f>F30+F32+F34+F38</f>
        <v>3323.6</v>
      </c>
    </row>
    <row r="30" spans="1:10" ht="30" customHeight="1" x14ac:dyDescent="0.2">
      <c r="A30" s="12" t="s">
        <v>27</v>
      </c>
      <c r="B30" s="13" t="s">
        <v>69</v>
      </c>
      <c r="C30" s="15">
        <f>48259.8-14038.2</f>
        <v>34221.600000000006</v>
      </c>
      <c r="D30" s="15">
        <v>36933.1</v>
      </c>
      <c r="E30" s="15"/>
      <c r="F30" s="15">
        <v>264.5</v>
      </c>
    </row>
    <row r="31" spans="1:10" ht="53.25" hidden="1" customHeight="1" x14ac:dyDescent="0.2">
      <c r="A31" s="24" t="s">
        <v>28</v>
      </c>
      <c r="B31" s="25" t="s">
        <v>29</v>
      </c>
      <c r="C31" s="20"/>
      <c r="D31" s="20"/>
      <c r="E31" s="20"/>
      <c r="F31" s="20"/>
    </row>
    <row r="32" spans="1:10" ht="42" customHeight="1" x14ac:dyDescent="0.2">
      <c r="A32" s="26" t="s">
        <v>30</v>
      </c>
      <c r="B32" s="27" t="s">
        <v>70</v>
      </c>
      <c r="C32" s="15">
        <f>SUM(C33:C33)</f>
        <v>150152.79999999999</v>
      </c>
      <c r="D32" s="15">
        <f>SUM(D33:D33)</f>
        <v>150152.79999999999</v>
      </c>
      <c r="E32" s="15">
        <f>SUM(E33:E33)</f>
        <v>0</v>
      </c>
      <c r="F32" s="15">
        <f>SUM(F33:F33)</f>
        <v>1938.4</v>
      </c>
    </row>
    <row r="33" spans="1:6" ht="37.5" customHeight="1" x14ac:dyDescent="0.2">
      <c r="A33" s="16" t="s">
        <v>59</v>
      </c>
      <c r="B33" s="17" t="s">
        <v>71</v>
      </c>
      <c r="C33" s="20">
        <v>150152.79999999999</v>
      </c>
      <c r="D33" s="20">
        <v>150152.79999999999</v>
      </c>
      <c r="E33" s="20"/>
      <c r="F33" s="20">
        <v>1938.4</v>
      </c>
    </row>
    <row r="34" spans="1:6" ht="41.25" customHeight="1" x14ac:dyDescent="0.2">
      <c r="A34" s="12" t="s">
        <v>31</v>
      </c>
      <c r="B34" s="13" t="s">
        <v>72</v>
      </c>
      <c r="C34" s="15">
        <f>SUM(C35:C37)</f>
        <v>3362.7</v>
      </c>
      <c r="D34" s="15">
        <f>SUM(D35:D37)</f>
        <v>3362.7</v>
      </c>
      <c r="E34" s="15">
        <f>SUM(E35:E37)</f>
        <v>0</v>
      </c>
      <c r="F34" s="15">
        <f>SUM(F35:F37)</f>
        <v>170.6</v>
      </c>
    </row>
    <row r="35" spans="1:6" ht="54" customHeight="1" x14ac:dyDescent="0.2">
      <c r="A35" s="16" t="s">
        <v>48</v>
      </c>
      <c r="B35" s="17" t="s">
        <v>73</v>
      </c>
      <c r="C35" s="18">
        <v>1400</v>
      </c>
      <c r="D35" s="18">
        <v>1400</v>
      </c>
      <c r="E35" s="18"/>
      <c r="F35" s="18">
        <v>62.5</v>
      </c>
    </row>
    <row r="36" spans="1:6" ht="49.5" customHeight="1" x14ac:dyDescent="0.2">
      <c r="A36" s="16" t="s">
        <v>47</v>
      </c>
      <c r="B36" s="17" t="s">
        <v>74</v>
      </c>
      <c r="C36" s="18">
        <v>1962.7</v>
      </c>
      <c r="D36" s="18">
        <v>1962.7</v>
      </c>
      <c r="E36" s="18"/>
      <c r="F36" s="18">
        <v>108.1</v>
      </c>
    </row>
    <row r="37" spans="1:6" ht="39.75" hidden="1" customHeight="1" x14ac:dyDescent="0.2">
      <c r="A37" s="16" t="s">
        <v>33</v>
      </c>
      <c r="B37" s="17" t="s">
        <v>32</v>
      </c>
      <c r="C37" s="18">
        <v>0</v>
      </c>
      <c r="D37" s="18">
        <v>0</v>
      </c>
      <c r="E37" s="18"/>
      <c r="F37" s="18">
        <v>0</v>
      </c>
    </row>
    <row r="38" spans="1:6" ht="23.25" customHeight="1" x14ac:dyDescent="0.2">
      <c r="A38" s="28" t="s">
        <v>34</v>
      </c>
      <c r="B38" s="29" t="s">
        <v>75</v>
      </c>
      <c r="C38" s="30">
        <f>SUM(C39:C41)</f>
        <v>130</v>
      </c>
      <c r="D38" s="30">
        <f>SUM(D39:D41)</f>
        <v>335.8</v>
      </c>
      <c r="E38" s="30">
        <f>SUM(E41:E41)</f>
        <v>0</v>
      </c>
      <c r="F38" s="30">
        <f>SUM(F39:F41)</f>
        <v>950.1</v>
      </c>
    </row>
    <row r="39" spans="1:6" ht="47.25" hidden="1" customHeight="1" x14ac:dyDescent="0.2">
      <c r="A39" s="16" t="s">
        <v>50</v>
      </c>
      <c r="B39" s="17" t="s">
        <v>49</v>
      </c>
      <c r="C39" s="20">
        <v>0</v>
      </c>
      <c r="D39" s="20">
        <v>203.8</v>
      </c>
      <c r="E39" s="20"/>
      <c r="F39" s="20">
        <v>0</v>
      </c>
    </row>
    <row r="40" spans="1:6" ht="57" customHeight="1" x14ac:dyDescent="0.2">
      <c r="A40" s="16" t="s">
        <v>51</v>
      </c>
      <c r="B40" s="17" t="s">
        <v>76</v>
      </c>
      <c r="C40" s="20">
        <v>130</v>
      </c>
      <c r="D40" s="20">
        <v>130</v>
      </c>
      <c r="E40" s="20"/>
      <c r="F40" s="20">
        <v>745</v>
      </c>
    </row>
    <row r="41" spans="1:6" ht="33.75" customHeight="1" x14ac:dyDescent="0.2">
      <c r="A41" s="16" t="s">
        <v>52</v>
      </c>
      <c r="B41" s="17" t="s">
        <v>77</v>
      </c>
      <c r="C41" s="18">
        <v>0</v>
      </c>
      <c r="D41" s="18">
        <v>2</v>
      </c>
      <c r="E41" s="18"/>
      <c r="F41" s="18">
        <v>205.1</v>
      </c>
    </row>
    <row r="42" spans="1:6" ht="28.5" x14ac:dyDescent="0.2">
      <c r="A42" s="31" t="s">
        <v>79</v>
      </c>
      <c r="B42" s="13" t="s">
        <v>78</v>
      </c>
      <c r="C42" s="18"/>
      <c r="D42" s="18"/>
      <c r="E42" s="18"/>
      <c r="F42" s="19">
        <v>177</v>
      </c>
    </row>
    <row r="43" spans="1:6" ht="22.5" customHeight="1" x14ac:dyDescent="0.2">
      <c r="A43" s="32" t="s">
        <v>35</v>
      </c>
      <c r="B43" s="33"/>
      <c r="C43" s="19" t="e">
        <f>C12+C28+#REF!+#REF!+#REF!</f>
        <v>#REF!</v>
      </c>
      <c r="D43" s="19" t="e">
        <f>D12+D28+#REF!+#REF!+#REF!</f>
        <v>#REF!</v>
      </c>
      <c r="E43" s="19" t="e">
        <f>E12+E28+#REF!+#REF!+#REF!</f>
        <v>#REF!</v>
      </c>
      <c r="F43" s="19">
        <f>F12+F28</f>
        <v>3989.6</v>
      </c>
    </row>
    <row r="45" spans="1:6" x14ac:dyDescent="0.2">
      <c r="D45" s="6"/>
    </row>
    <row r="3386" spans="3:3" x14ac:dyDescent="0.2">
      <c r="C3386" s="5" t="s">
        <v>36</v>
      </c>
    </row>
  </sheetData>
  <mergeCells count="5">
    <mergeCell ref="A7:F7"/>
    <mergeCell ref="A9:A10"/>
    <mergeCell ref="B9:B10"/>
    <mergeCell ref="C9:D9"/>
    <mergeCell ref="F9:F10"/>
  </mergeCells>
  <pageMargins left="0.43307086614173229" right="0.15748031496062992" top="0.51181102362204722" bottom="0.31496062992125984" header="0.5511811023622047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дох. за 2019</vt:lpstr>
      <vt:lpstr>'дох. за 2019'!Заголовки_для_печати</vt:lpstr>
      <vt:lpstr>'дох. за 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Sveta</cp:lastModifiedBy>
  <cp:lastPrinted>2019-03-31T12:46:01Z</cp:lastPrinted>
  <dcterms:created xsi:type="dcterms:W3CDTF">2015-03-11T05:35:40Z</dcterms:created>
  <dcterms:modified xsi:type="dcterms:W3CDTF">2020-04-22T12:54:42Z</dcterms:modified>
</cp:coreProperties>
</file>