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5'!$B$18:$C$46</definedName>
    <definedName name="_xlnm.Print_Titles" localSheetId="0">'Приложение № 5'!$17:$18</definedName>
    <definedName name="_xlnm.Print_Area" localSheetId="0">'Приложение № 5'!$A$2:$F$48</definedName>
  </definedNames>
  <calcPr calcId="152511" refMode="R1C1"/>
</workbook>
</file>

<file path=xl/calcChain.xml><?xml version="1.0" encoding="utf-8"?>
<calcChain xmlns="http://schemas.openxmlformats.org/spreadsheetml/2006/main">
  <c r="D40" i="1" l="1"/>
  <c r="D29" i="1"/>
  <c r="D31" i="1" l="1"/>
  <c r="E37" i="1" l="1"/>
  <c r="F37" i="1"/>
  <c r="D37" i="1"/>
  <c r="E43" i="1" l="1"/>
  <c r="F43" i="1"/>
  <c r="D43" i="1"/>
  <c r="D27" i="1" l="1"/>
  <c r="E30" i="1" l="1"/>
  <c r="F30" i="1"/>
  <c r="D30" i="1"/>
  <c r="F28" i="1" l="1"/>
  <c r="E28" i="1"/>
  <c r="D28" i="1"/>
  <c r="F19" i="1"/>
  <c r="E19" i="1"/>
  <c r="D19" i="1"/>
  <c r="F39" i="1" l="1"/>
  <c r="F33" i="1"/>
  <c r="F26" i="1"/>
  <c r="E39" i="1"/>
  <c r="E33" i="1"/>
  <c r="E26" i="1"/>
  <c r="D39" i="1"/>
  <c r="D33" i="1"/>
  <c r="D26" i="1"/>
  <c r="D46" i="1" l="1"/>
  <c r="F46" i="1"/>
  <c r="E46" i="1"/>
</calcChain>
</file>

<file path=xl/sharedStrings.xml><?xml version="1.0" encoding="utf-8"?>
<sst xmlns="http://schemas.openxmlformats.org/spreadsheetml/2006/main" count="101" uniqueCount="60">
  <si>
    <t>Раздел</t>
  </si>
  <si>
    <t>ВСЕГО РАСХОДОВ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</si>
  <si>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</si>
  <si>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</si>
  <si>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</si>
  <si>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</si>
  <si>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</si>
  <si>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</si>
  <si>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</si>
  <si>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</si>
  <si>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</si>
  <si>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</si>
  <si>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</si>
  <si>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</si>
  <si>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</si>
  <si>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</si>
  <si>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</si>
  <si>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</si>
  <si>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</si>
  <si>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</si>
  <si>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</si>
  <si>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</si>
  <si>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</si>
  <si>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</si>
  <si>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</si>
  <si>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</si>
  <si>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</si>
  <si>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</si>
  <si>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</si>
  <si>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</si>
  <si>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</si>
  <si>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</si>
  <si>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</si>
  <si>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</si>
  <si>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</si>
  <si>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</si>
  <si>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</si>
  <si>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</si>
  <si>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</si>
  <si>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</si>
  <si>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</si>
  <si>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</si>
  <si>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</si>
  <si>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</si>
  <si>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</si>
  <si>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</si>
  <si>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</si>
  <si>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</si>
  <si>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>Условно утверждённые расходы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</si>
  <si>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</si>
  <si>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</si>
  <si>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 xml:space="preserve">                       Приложение № 3</t>
  </si>
  <si>
    <t>Сумма, рублей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</si>
  <si>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</si>
  <si>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</si>
  <si>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</si>
  <si>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</si>
  <si>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 xml:space="preserve">                       Приложение № 4</t>
  </si>
  <si>
    <t>Физическая культура</t>
  </si>
  <si>
    <t>от 21 декабря 2022 года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</si>
</sst>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4"/>
  <sheetViews>
    <sheetView tabSelected="1" zoomScaleSheetLayoutView="108" workbookViewId="0">
      <selection activeCell="A2" sqref="A2:F48"/>
    </sheetView>
  </sheetViews>
  <sheetFormatPr defaultColWidth="9.109375" defaultRowHeight="15.6" x14ac:dyDescent="0.3"/>
  <cols>
    <col min="1" max="1" width="50.88671875" style="2" customWidth="1"/>
    <col min="2" max="2" width="6.44140625" style="10" customWidth="1"/>
    <col min="3" max="3" width="5.88671875" style="2" customWidth="1"/>
    <col min="4" max="4" width="12.88671875" style="2" customWidth="1"/>
    <col min="5" max="5" width="12.6640625" style="2" customWidth="1"/>
    <col min="6" max="6" width="13.109375" style="2" customWidth="1"/>
    <col min="7" max="7" width="2.5546875" style="2" customWidth="1"/>
    <col min="8" max="8" width="12" style="2" customWidth="1"/>
    <col min="9" max="16384" width="9.109375" style="2"/>
  </cols>
  <sheetData>
    <row r="1" spans="1:6" x14ac:dyDescent="0.3">
      <c r="F1" s="27"/>
    </row>
    <row r="2" spans="1:6" ht="15.75" customHeight="1" x14ac:dyDescent="0.3">
      <c r="B2" s="33" t="s">
        <v>57</v>
      </c>
      <c r="C2" s="33"/>
      <c r="D2" s="33"/>
      <c r="E2" s="33"/>
      <c r="F2" s="33"/>
    </row>
    <row r="3" spans="1:6" ht="15.75" customHeight="1" x14ac:dyDescent="0.3">
      <c r="B3" s="34" t="s">
        <v>47</v>
      </c>
      <c r="C3" s="34"/>
      <c r="D3" s="34"/>
      <c r="E3" s="34"/>
      <c r="F3" s="34"/>
    </row>
    <row r="4" spans="1:6" ht="15.75" customHeight="1" x14ac:dyDescent="0.3">
      <c r="B4" s="34" t="s">
        <v>53</v>
      </c>
      <c r="C4" s="34"/>
      <c r="D4" s="34"/>
      <c r="E4" s="34"/>
      <c r="F4" s="34"/>
    </row>
    <row r="5" spans="1:6" ht="15.75" customHeight="1" x14ac:dyDescent="0.3">
      <c r="B5" s="34" t="s">
        <v>54</v>
      </c>
      <c r="C5" s="34"/>
      <c r="D5" s="34"/>
      <c r="E5" s="34"/>
      <c r="F5" s="34"/>
    </row>
    <row r="6" spans="1:6" ht="15.75" customHeight="1" x14ac:dyDescent="0.3">
      <c r="B6" s="34" t="s">
        <v>55</v>
      </c>
      <c r="C6" s="34"/>
      <c r="D6" s="34"/>
      <c r="E6" s="34"/>
      <c r="F6" s="34"/>
    </row>
    <row r="7" spans="1:6" x14ac:dyDescent="0.3">
      <c r="B7" s="13" t="s">
        <v>59</v>
      </c>
      <c r="C7" s="13"/>
      <c r="D7" s="13"/>
      <c r="E7" s="13"/>
    </row>
    <row r="8" spans="1:6" x14ac:dyDescent="0.3">
      <c r="B8" s="13"/>
      <c r="C8" s="13"/>
      <c r="D8" s="13"/>
      <c r="E8" s="13"/>
    </row>
    <row r="9" spans="1:6" ht="14.4" customHeight="1" x14ac:dyDescent="0.3">
      <c r="B9" s="33" t="s">
        <v>51</v>
      </c>
      <c r="C9" s="33"/>
      <c r="D9" s="33"/>
      <c r="E9" s="33"/>
      <c r="F9" s="33"/>
    </row>
    <row r="10" spans="1:6" ht="15.9" customHeight="1" x14ac:dyDescent="0.3">
      <c r="B10" s="34" t="s">
        <v>47</v>
      </c>
      <c r="C10" s="34"/>
      <c r="D10" s="34"/>
      <c r="E10" s="34"/>
      <c r="F10" s="34"/>
    </row>
    <row r="11" spans="1:6" ht="15.9" customHeight="1" x14ac:dyDescent="0.3">
      <c r="B11" s="34" t="s">
        <v>53</v>
      </c>
      <c r="C11" s="34"/>
      <c r="D11" s="34"/>
      <c r="E11" s="34"/>
      <c r="F11" s="34"/>
    </row>
    <row r="12" spans="1:6" ht="15.9" customHeight="1" x14ac:dyDescent="0.3">
      <c r="B12" s="34" t="s">
        <v>54</v>
      </c>
      <c r="C12" s="34"/>
      <c r="D12" s="34"/>
      <c r="E12" s="34"/>
      <c r="F12" s="34"/>
    </row>
    <row r="13" spans="1:6" ht="15.9" customHeight="1" x14ac:dyDescent="0.3">
      <c r="B13" s="34" t="s">
        <v>55</v>
      </c>
      <c r="C13" s="34"/>
      <c r="D13" s="34"/>
      <c r="E13" s="34"/>
      <c r="F13" s="34"/>
    </row>
    <row r="14" spans="1:6" ht="15.9" customHeight="1" x14ac:dyDescent="0.3">
      <c r="B14" s="13" t="s">
        <v>56</v>
      </c>
      <c r="C14" s="13"/>
      <c r="D14" s="13"/>
      <c r="E14" s="13"/>
    </row>
    <row r="15" spans="1:6" x14ac:dyDescent="0.3">
      <c r="B15" s="3"/>
      <c r="C15" s="4"/>
      <c r="D15" s="5"/>
      <c r="E15" s="5"/>
      <c r="F15" s="5"/>
    </row>
    <row r="16" spans="1:6" ht="47.1" customHeight="1" x14ac:dyDescent="0.3">
      <c r="A16" s="36" t="s">
        <v>49</v>
      </c>
      <c r="B16" s="36"/>
      <c r="C16" s="36"/>
      <c r="D16" s="36"/>
      <c r="E16" s="36"/>
      <c r="F16" s="36"/>
    </row>
    <row r="17" spans="1:7" ht="17.399999999999999" customHeight="1" x14ac:dyDescent="0.3">
      <c r="A17" s="37" t="s">
        <v>4</v>
      </c>
      <c r="B17" s="38" t="s">
        <v>0</v>
      </c>
      <c r="C17" s="37" t="s">
        <v>20</v>
      </c>
      <c r="D17" s="39" t="s">
        <v>52</v>
      </c>
      <c r="E17" s="39"/>
      <c r="F17" s="39"/>
    </row>
    <row r="18" spans="1:7" ht="38.25" customHeight="1" x14ac:dyDescent="0.3">
      <c r="A18" s="37"/>
      <c r="B18" s="38"/>
      <c r="C18" s="37"/>
      <c r="D18" s="31" t="s">
        <v>2</v>
      </c>
      <c r="E18" s="31" t="s">
        <v>3</v>
      </c>
      <c r="F18" s="31" t="s">
        <v>50</v>
      </c>
      <c r="G18" s="6"/>
    </row>
    <row r="19" spans="1:7" ht="30.9" customHeight="1" x14ac:dyDescent="0.3">
      <c r="A19" s="14" t="s">
        <v>17</v>
      </c>
      <c r="B19" s="15" t="s">
        <v>18</v>
      </c>
      <c r="C19" s="15" t="s">
        <v>19</v>
      </c>
      <c r="D19" s="28">
        <f>SUM(D20:D25)</f>
        <v>2708270</v>
      </c>
      <c r="E19" s="28">
        <f t="shared" ref="E19:F19" si="0">SUM(E20:E25)</f>
        <v>2752800</v>
      </c>
      <c r="F19" s="28">
        <f t="shared" si="0"/>
        <v>2835000</v>
      </c>
      <c r="G19" s="6"/>
    </row>
    <row r="20" spans="1:7" ht="48.6" customHeight="1" x14ac:dyDescent="0.3">
      <c r="A20" s="16" t="s">
        <v>5</v>
      </c>
      <c r="B20" s="17" t="s">
        <v>6</v>
      </c>
      <c r="C20" s="17" t="s">
        <v>7</v>
      </c>
      <c r="D20" s="29">
        <v>750400</v>
      </c>
      <c r="E20" s="29">
        <v>780400</v>
      </c>
      <c r="F20" s="29">
        <v>811600</v>
      </c>
      <c r="G20" s="6"/>
    </row>
    <row r="21" spans="1:7" ht="47.4" hidden="1" customHeight="1" x14ac:dyDescent="0.3">
      <c r="A21" s="16" t="s">
        <v>8</v>
      </c>
      <c r="B21" s="17" t="s">
        <v>18</v>
      </c>
      <c r="C21" s="17" t="s">
        <v>21</v>
      </c>
      <c r="D21" s="29"/>
      <c r="E21" s="29"/>
      <c r="F21" s="29"/>
      <c r="G21" s="6"/>
    </row>
    <row r="22" spans="1:7" ht="62.1" customHeight="1" x14ac:dyDescent="0.3">
      <c r="A22" s="16" t="s">
        <v>9</v>
      </c>
      <c r="B22" s="17" t="s">
        <v>18</v>
      </c>
      <c r="C22" s="17" t="s">
        <v>22</v>
      </c>
      <c r="D22" s="29">
        <v>1910170</v>
      </c>
      <c r="E22" s="29">
        <v>1923600</v>
      </c>
      <c r="F22" s="29">
        <v>1974200</v>
      </c>
      <c r="G22" s="6"/>
    </row>
    <row r="23" spans="1:7" ht="51.6" customHeight="1" x14ac:dyDescent="0.3">
      <c r="A23" s="16" t="s">
        <v>10</v>
      </c>
      <c r="B23" s="17" t="s">
        <v>18</v>
      </c>
      <c r="C23" s="17" t="s">
        <v>23</v>
      </c>
      <c r="D23" s="29">
        <v>37700</v>
      </c>
      <c r="E23" s="29">
        <v>38800</v>
      </c>
      <c r="F23" s="29">
        <v>39200</v>
      </c>
      <c r="G23" s="6"/>
    </row>
    <row r="24" spans="1:7" ht="24.9" customHeight="1" x14ac:dyDescent="0.3">
      <c r="A24" s="16" t="s">
        <v>11</v>
      </c>
      <c r="B24" s="17" t="s">
        <v>18</v>
      </c>
      <c r="C24" s="17">
        <v>11</v>
      </c>
      <c r="D24" s="29">
        <v>10000</v>
      </c>
      <c r="E24" s="29">
        <v>10000</v>
      </c>
      <c r="F24" s="29">
        <v>10000</v>
      </c>
      <c r="G24" s="6"/>
    </row>
    <row r="25" spans="1:7" ht="21" hidden="1" customHeight="1" x14ac:dyDescent="0.3">
      <c r="A25" s="16" t="s">
        <v>12</v>
      </c>
      <c r="B25" s="17" t="s">
        <v>18</v>
      </c>
      <c r="C25" s="17">
        <v>13</v>
      </c>
      <c r="D25" s="29">
        <v>0</v>
      </c>
      <c r="E25" s="29">
        <v>0</v>
      </c>
      <c r="F25" s="29">
        <v>0</v>
      </c>
      <c r="G25" s="6"/>
    </row>
    <row r="26" spans="1:7" ht="24.9" customHeight="1" x14ac:dyDescent="0.3">
      <c r="A26" s="18" t="s">
        <v>13</v>
      </c>
      <c r="B26" s="19" t="s">
        <v>24</v>
      </c>
      <c r="C26" s="19" t="s">
        <v>19</v>
      </c>
      <c r="D26" s="28">
        <f>D27</f>
        <v>131597.46</v>
      </c>
      <c r="E26" s="28">
        <f>E27</f>
        <v>130480.04</v>
      </c>
      <c r="F26" s="28">
        <f>F27</f>
        <v>135165.26</v>
      </c>
      <c r="G26" s="6"/>
    </row>
    <row r="27" spans="1:7" ht="30" customHeight="1" x14ac:dyDescent="0.3">
      <c r="A27" s="16" t="s">
        <v>14</v>
      </c>
      <c r="B27" s="17" t="s">
        <v>24</v>
      </c>
      <c r="C27" s="17" t="s">
        <v>21</v>
      </c>
      <c r="D27" s="29">
        <f>126161.35+5436.11</f>
        <v>131597.46</v>
      </c>
      <c r="E27" s="29">
        <v>130480.04</v>
      </c>
      <c r="F27" s="29">
        <v>135165.26</v>
      </c>
      <c r="G27" s="6"/>
    </row>
    <row r="28" spans="1:7" ht="38.25" customHeight="1" x14ac:dyDescent="0.3">
      <c r="A28" s="18" t="s">
        <v>15</v>
      </c>
      <c r="B28" s="19" t="s">
        <v>21</v>
      </c>
      <c r="C28" s="19" t="s">
        <v>19</v>
      </c>
      <c r="D28" s="28">
        <f>D29</f>
        <v>23700</v>
      </c>
      <c r="E28" s="28">
        <f t="shared" ref="E28:F28" si="1">E29</f>
        <v>0</v>
      </c>
      <c r="F28" s="28">
        <f t="shared" si="1"/>
        <v>0</v>
      </c>
      <c r="G28" s="6"/>
    </row>
    <row r="29" spans="1:7" ht="27.75" customHeight="1" x14ac:dyDescent="0.3">
      <c r="A29" s="16" t="s">
        <v>16</v>
      </c>
      <c r="B29" s="17" t="s">
        <v>21</v>
      </c>
      <c r="C29" s="17" t="s">
        <v>25</v>
      </c>
      <c r="D29" s="29">
        <f>33000+10000-15300-4000</f>
        <v>23700</v>
      </c>
      <c r="E29" s="29">
        <v>0</v>
      </c>
      <c r="F29" s="29">
        <v>0</v>
      </c>
      <c r="G29" s="6"/>
    </row>
    <row r="30" spans="1:7" ht="27.75" customHeight="1" x14ac:dyDescent="0.3">
      <c r="A30" s="20" t="s">
        <v>27</v>
      </c>
      <c r="B30" s="32" t="s">
        <v>22</v>
      </c>
      <c r="C30" s="32" t="s">
        <v>19</v>
      </c>
      <c r="D30" s="28">
        <f>D31</f>
        <v>1720000</v>
      </c>
      <c r="E30" s="28">
        <f t="shared" ref="E30:F30" si="2">E31</f>
        <v>0</v>
      </c>
      <c r="F30" s="28">
        <f t="shared" si="2"/>
        <v>0</v>
      </c>
      <c r="G30" s="6"/>
    </row>
    <row r="31" spans="1:7" ht="27.75" customHeight="1" x14ac:dyDescent="0.3">
      <c r="A31" s="21" t="s">
        <v>28</v>
      </c>
      <c r="B31" s="32" t="s">
        <v>22</v>
      </c>
      <c r="C31" s="32" t="s">
        <v>29</v>
      </c>
      <c r="D31" s="29">
        <f>1420000+200000+100000</f>
        <v>1720000</v>
      </c>
      <c r="E31" s="29">
        <v>0</v>
      </c>
      <c r="F31" s="29">
        <v>0</v>
      </c>
      <c r="G31" s="6"/>
    </row>
    <row r="32" spans="1:7" ht="27.75" hidden="1" customHeight="1" x14ac:dyDescent="0.3">
      <c r="A32" s="21" t="s">
        <v>30</v>
      </c>
      <c r="B32" s="32" t="s">
        <v>22</v>
      </c>
      <c r="C32" s="32" t="s">
        <v>31</v>
      </c>
      <c r="D32" s="29"/>
      <c r="E32" s="29"/>
      <c r="F32" s="29"/>
      <c r="G32" s="6"/>
    </row>
    <row r="33" spans="1:7" ht="27.75" customHeight="1" x14ac:dyDescent="0.3">
      <c r="A33" s="20" t="s">
        <v>32</v>
      </c>
      <c r="B33" s="15" t="s">
        <v>34</v>
      </c>
      <c r="C33" s="15" t="s">
        <v>19</v>
      </c>
      <c r="D33" s="28">
        <f>D36</f>
        <v>663011.6</v>
      </c>
      <c r="E33" s="28">
        <f>E36</f>
        <v>232860.28</v>
      </c>
      <c r="F33" s="28">
        <f>F36</f>
        <v>71015.28</v>
      </c>
      <c r="G33" s="6"/>
    </row>
    <row r="34" spans="1:7" ht="20.100000000000001" hidden="1" customHeight="1" x14ac:dyDescent="0.3">
      <c r="A34" s="21" t="s">
        <v>33</v>
      </c>
      <c r="B34" s="32" t="s">
        <v>34</v>
      </c>
      <c r="C34" s="32" t="s">
        <v>18</v>
      </c>
      <c r="D34" s="29"/>
      <c r="E34" s="29"/>
      <c r="F34" s="29"/>
      <c r="G34" s="6"/>
    </row>
    <row r="35" spans="1:7" ht="20.100000000000001" hidden="1" customHeight="1" x14ac:dyDescent="0.3">
      <c r="A35" s="21" t="s">
        <v>35</v>
      </c>
      <c r="B35" s="22" t="s">
        <v>34</v>
      </c>
      <c r="C35" s="22" t="s">
        <v>24</v>
      </c>
      <c r="D35" s="29"/>
      <c r="E35" s="29"/>
      <c r="F35" s="29"/>
      <c r="G35" s="6"/>
    </row>
    <row r="36" spans="1:7" ht="21.6" customHeight="1" x14ac:dyDescent="0.3">
      <c r="A36" s="23" t="s">
        <v>36</v>
      </c>
      <c r="B36" s="22" t="s">
        <v>34</v>
      </c>
      <c r="C36" s="22" t="s">
        <v>21</v>
      </c>
      <c r="D36" s="29">
        <v>663011.6</v>
      </c>
      <c r="E36" s="29">
        <v>232860.28</v>
      </c>
      <c r="F36" s="29">
        <v>71015.28</v>
      </c>
      <c r="G36" s="6"/>
    </row>
    <row r="37" spans="1:7" ht="22.5" customHeight="1" x14ac:dyDescent="0.3">
      <c r="A37" s="20" t="s">
        <v>37</v>
      </c>
      <c r="B37" s="15" t="s">
        <v>39</v>
      </c>
      <c r="C37" s="15" t="s">
        <v>19</v>
      </c>
      <c r="D37" s="28">
        <f>D38</f>
        <v>42944.21</v>
      </c>
      <c r="E37" s="28">
        <f t="shared" ref="E37:F37" si="3">E38</f>
        <v>0</v>
      </c>
      <c r="F37" s="28">
        <f t="shared" si="3"/>
        <v>0</v>
      </c>
      <c r="G37" s="6"/>
    </row>
    <row r="38" spans="1:7" ht="20.399999999999999" customHeight="1" x14ac:dyDescent="0.3">
      <c r="A38" s="21" t="s">
        <v>38</v>
      </c>
      <c r="B38" s="32" t="s">
        <v>39</v>
      </c>
      <c r="C38" s="32" t="s">
        <v>39</v>
      </c>
      <c r="D38" s="29">
        <v>42944.21</v>
      </c>
      <c r="E38" s="29">
        <v>0</v>
      </c>
      <c r="F38" s="29">
        <v>0</v>
      </c>
      <c r="G38" s="6"/>
    </row>
    <row r="39" spans="1:7" ht="20.399999999999999" customHeight="1" x14ac:dyDescent="0.3">
      <c r="A39" s="24" t="s">
        <v>40</v>
      </c>
      <c r="B39" s="15" t="s">
        <v>42</v>
      </c>
      <c r="C39" s="15" t="s">
        <v>19</v>
      </c>
      <c r="D39" s="28">
        <f>D40</f>
        <v>36300</v>
      </c>
      <c r="E39" s="28">
        <f>E40</f>
        <v>30000</v>
      </c>
      <c r="F39" s="28">
        <f>F40</f>
        <v>30000</v>
      </c>
      <c r="G39" s="6"/>
    </row>
    <row r="40" spans="1:7" ht="20.399999999999999" customHeight="1" x14ac:dyDescent="0.3">
      <c r="A40" s="25" t="s">
        <v>41</v>
      </c>
      <c r="B40" s="32" t="s">
        <v>42</v>
      </c>
      <c r="C40" s="32" t="s">
        <v>18</v>
      </c>
      <c r="D40" s="29">
        <f>32300+4000</f>
        <v>36300</v>
      </c>
      <c r="E40" s="29">
        <v>30000</v>
      </c>
      <c r="F40" s="29">
        <v>30000</v>
      </c>
      <c r="G40" s="6"/>
    </row>
    <row r="41" spans="1:7" ht="20.399999999999999" hidden="1" customHeight="1" x14ac:dyDescent="0.3">
      <c r="A41" s="20" t="s">
        <v>43</v>
      </c>
      <c r="B41" s="15" t="s">
        <v>25</v>
      </c>
      <c r="C41" s="15" t="s">
        <v>19</v>
      </c>
      <c r="D41" s="28" t="s">
        <v>26</v>
      </c>
      <c r="E41" s="28" t="s">
        <v>26</v>
      </c>
      <c r="F41" s="28" t="s">
        <v>26</v>
      </c>
      <c r="G41" s="6"/>
    </row>
    <row r="42" spans="1:7" ht="21.6" hidden="1" customHeight="1" x14ac:dyDescent="0.3">
      <c r="A42" s="21" t="s">
        <v>44</v>
      </c>
      <c r="B42" s="22" t="s">
        <v>25</v>
      </c>
      <c r="C42" s="22" t="s">
        <v>18</v>
      </c>
      <c r="D42" s="30"/>
      <c r="E42" s="30"/>
      <c r="F42" s="30"/>
      <c r="G42" s="7"/>
    </row>
    <row r="43" spans="1:7" x14ac:dyDescent="0.3">
      <c r="A43" s="20" t="s">
        <v>45</v>
      </c>
      <c r="B43" s="26" t="s">
        <v>46</v>
      </c>
      <c r="C43" s="26" t="s">
        <v>19</v>
      </c>
      <c r="D43" s="28">
        <f>D44</f>
        <v>80000</v>
      </c>
      <c r="E43" s="28">
        <f t="shared" ref="E43:F43" si="4">E44</f>
        <v>0</v>
      </c>
      <c r="F43" s="28">
        <f t="shared" si="4"/>
        <v>0</v>
      </c>
      <c r="G43" s="7"/>
    </row>
    <row r="44" spans="1:7" ht="21.9" customHeight="1" x14ac:dyDescent="0.3">
      <c r="A44" s="21" t="s">
        <v>58</v>
      </c>
      <c r="B44" s="22" t="s">
        <v>46</v>
      </c>
      <c r="C44" s="22" t="s">
        <v>18</v>
      </c>
      <c r="D44" s="30">
        <v>80000</v>
      </c>
      <c r="E44" s="30">
        <v>0</v>
      </c>
      <c r="F44" s="30">
        <v>0</v>
      </c>
      <c r="G44" s="7"/>
    </row>
    <row r="45" spans="1:7" ht="21.9" customHeight="1" x14ac:dyDescent="0.3">
      <c r="A45" s="21" t="s">
        <v>48</v>
      </c>
      <c r="B45" s="22"/>
      <c r="C45" s="22"/>
      <c r="D45" s="30"/>
      <c r="E45" s="30">
        <v>86700</v>
      </c>
      <c r="F45" s="30">
        <v>174500</v>
      </c>
      <c r="G45" s="7"/>
    </row>
    <row r="46" spans="1:7" ht="24.9" customHeight="1" x14ac:dyDescent="0.3">
      <c r="A46" s="35" t="s">
        <v>1</v>
      </c>
      <c r="B46" s="35"/>
      <c r="C46" s="35"/>
      <c r="D46" s="28">
        <f>D19+D26+D33+D39+D28+D30+D37+D43</f>
        <v>5405823.2700000005</v>
      </c>
      <c r="E46" s="28">
        <f>E19+E26+E33+E39+E28+E45</f>
        <v>3232840.32</v>
      </c>
      <c r="F46" s="28">
        <f>F19+F26+F33+F39+F28+F45</f>
        <v>3245680.5399999996</v>
      </c>
      <c r="G46" s="7"/>
    </row>
    <row r="47" spans="1:7" x14ac:dyDescent="0.3">
      <c r="A47" s="1"/>
      <c r="B47" s="8"/>
      <c r="C47" s="7"/>
      <c r="D47" s="7"/>
      <c r="E47" s="7"/>
      <c r="F47" s="7"/>
      <c r="G47" s="7"/>
    </row>
    <row r="48" spans="1:7" x14ac:dyDescent="0.3">
      <c r="A48" s="7"/>
      <c r="B48" s="8"/>
      <c r="C48" s="7"/>
      <c r="D48" s="7"/>
      <c r="E48" s="7"/>
      <c r="F48" s="9"/>
      <c r="G48" s="7"/>
    </row>
    <row r="49" spans="1:6" x14ac:dyDescent="0.3">
      <c r="F49" s="6"/>
    </row>
    <row r="50" spans="1:6" x14ac:dyDescent="0.3">
      <c r="A50" s="11"/>
    </row>
    <row r="51" spans="1:6" x14ac:dyDescent="0.3">
      <c r="F51" s="6"/>
    </row>
    <row r="54" spans="1:6" x14ac:dyDescent="0.3">
      <c r="D54" s="12"/>
      <c r="E54" s="12"/>
    </row>
  </sheetData>
  <mergeCells count="16">
    <mergeCell ref="B9:F9"/>
    <mergeCell ref="B10:F10"/>
    <mergeCell ref="B11:F11"/>
    <mergeCell ref="A46:C46"/>
    <mergeCell ref="A16:F16"/>
    <mergeCell ref="A17:A18"/>
    <mergeCell ref="B17:B18"/>
    <mergeCell ref="C17:C18"/>
    <mergeCell ref="D17:F17"/>
    <mergeCell ref="B12:F12"/>
    <mergeCell ref="B13:F13"/>
    <mergeCell ref="B2:F2"/>
    <mergeCell ref="B3:F3"/>
    <mergeCell ref="B4:F4"/>
    <mergeCell ref="B5:F5"/>
    <mergeCell ref="B6:F6"/>
  </mergeCells>
  <pageMargins left="1.0629921259842521" right="0.19685039370078741" top="0.39370078740157483" bottom="0.3937007874015748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2022-12-22T12:41:28Z</dcterms:modified>
</cp:coreProperties>
</file>